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7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<sst xmlns="http://schemas.openxmlformats.org/spreadsheetml/2006/main" count="131" uniqueCount="100">
  <si>
    <t>合肥大学学生综合素质测评一览表</t>
  </si>
  <si>
    <t xml:space="preserve">学院（盖章）：                     班级：23机械设计制造及其自动化1班                     填表人（签名）：                     复核人（签名）：       </t>
  </si>
  <si>
    <t>项目</t>
  </si>
  <si>
    <r>
      <rPr>
        <b/>
        <sz val="16"/>
        <rFont val="宋体"/>
        <charset val="134"/>
      </rPr>
      <t>德育素质（占</t>
    </r>
    <r>
      <rPr>
        <b/>
        <sz val="16"/>
        <rFont val="Times New Roman"/>
        <charset val="134"/>
      </rPr>
      <t>20%</t>
    </r>
    <r>
      <rPr>
        <b/>
        <sz val="16"/>
        <rFont val="宋体"/>
        <charset val="134"/>
      </rPr>
      <t>）</t>
    </r>
    <r>
      <rPr>
        <b/>
        <sz val="16"/>
        <rFont val="宋体"/>
        <charset val="134"/>
      </rPr>
      <t xml:space="preserve">               基本分</t>
    </r>
    <r>
      <rPr>
        <b/>
        <sz val="16"/>
        <rFont val="Times New Roman"/>
        <charset val="134"/>
      </rPr>
      <t>60</t>
    </r>
    <r>
      <rPr>
        <b/>
        <sz val="16"/>
        <rFont val="宋体"/>
        <charset val="134"/>
      </rPr>
      <t>分</t>
    </r>
  </si>
  <si>
    <r>
      <rPr>
        <b/>
        <sz val="16"/>
        <rFont val="宋体"/>
        <charset val="134"/>
      </rPr>
      <t>智育素质（占</t>
    </r>
    <r>
      <rPr>
        <b/>
        <sz val="16"/>
        <rFont val="Times New Roman"/>
        <charset val="134"/>
      </rPr>
      <t>55%</t>
    </r>
    <r>
      <rPr>
        <b/>
        <sz val="16"/>
        <rFont val="宋体"/>
        <charset val="134"/>
      </rPr>
      <t>）</t>
    </r>
  </si>
  <si>
    <t>体育素质（占5%）</t>
  </si>
  <si>
    <r>
      <rPr>
        <b/>
        <sz val="16"/>
        <rFont val="宋体"/>
        <charset val="134"/>
      </rPr>
      <t>能力素质（占</t>
    </r>
    <r>
      <rPr>
        <b/>
        <sz val="16"/>
        <rFont val="Times New Roman"/>
        <charset val="134"/>
      </rPr>
      <t>20%</t>
    </r>
    <r>
      <rPr>
        <b/>
        <sz val="16"/>
        <rFont val="宋体"/>
        <charset val="134"/>
      </rPr>
      <t>） 基本分</t>
    </r>
    <r>
      <rPr>
        <b/>
        <sz val="16"/>
        <rFont val="Times New Roman"/>
        <charset val="134"/>
      </rPr>
      <t>60</t>
    </r>
    <r>
      <rPr>
        <b/>
        <sz val="16"/>
        <rFont val="宋体"/>
        <charset val="134"/>
      </rPr>
      <t>分</t>
    </r>
  </si>
  <si>
    <t>综合
素质
测评
总分</t>
  </si>
  <si>
    <t>学年学业成绩排名（以教务部门提供为准）</t>
  </si>
  <si>
    <t>综合素质测评成绩排名</t>
  </si>
  <si>
    <t>宿舍（社区+栋+房号）或“外宿”</t>
  </si>
  <si>
    <r>
      <rPr>
        <b/>
        <sz val="12"/>
        <rFont val="宋体"/>
        <charset val="134"/>
      </rPr>
      <t xml:space="preserve"> 加减分</t>
    </r>
  </si>
  <si>
    <t>加   分</t>
  </si>
  <si>
    <t>减           分（填正数）</t>
  </si>
  <si>
    <t>本项总分（超过100按100计算）</t>
  </si>
  <si>
    <t>减分（填正数）</t>
  </si>
  <si>
    <t>加分</t>
  </si>
  <si>
    <t>新生《学生手册》考试优秀</t>
  </si>
  <si>
    <t>新生军训优秀学员</t>
  </si>
  <si>
    <t xml:space="preserve">文明
寝室 </t>
  </si>
  <si>
    <t>通报
表扬</t>
  </si>
  <si>
    <t>“三下乡”“四进社区”社会实践活动</t>
  </si>
  <si>
    <t>校外青年志愿者（义工）活动</t>
  </si>
  <si>
    <t>其他</t>
  </si>
  <si>
    <t>新生《学生手册》考试不及格</t>
  </si>
  <si>
    <t>酗酒抽烟乱扔烟蒂</t>
  </si>
  <si>
    <t>无故不参加集体活动</t>
  </si>
  <si>
    <r>
      <rPr>
        <sz val="12"/>
        <rFont val="宋体"/>
        <charset val="134"/>
      </rPr>
      <t>卫生评比位于学院后1</t>
    </r>
    <r>
      <rPr>
        <sz val="10"/>
        <rFont val="宋体"/>
        <charset val="134"/>
      </rPr>
      <t>5%</t>
    </r>
  </si>
  <si>
    <t>故意损坏公物、浪费水电粮食</t>
  </si>
  <si>
    <t>寝室使用明火违规电器、无故晚归、饮酒赌博</t>
  </si>
  <si>
    <t>旷课</t>
  </si>
  <si>
    <t>违反校纪校规、违反团纪</t>
  </si>
  <si>
    <t>测评中弄虚作假、舞弊</t>
  </si>
  <si>
    <t>有损大学生形象、有损社会公德</t>
  </si>
  <si>
    <t>恶意
欠费</t>
  </si>
  <si>
    <t>考试
作弊</t>
  </si>
  <si>
    <t>宣传从事迷信活动、违规从事宗教活动</t>
  </si>
  <si>
    <t>传播非法信息、从事非法传销</t>
  </si>
  <si>
    <t>学年学业成绩（以教务部门提供为准）</t>
  </si>
  <si>
    <t>英语四、六级</t>
  </si>
  <si>
    <t>国家计算机二级考试</t>
  </si>
  <si>
    <t>课程
不及格</t>
  </si>
  <si>
    <t>体质健康测试成绩（以公体部门提供为准）</t>
  </si>
  <si>
    <t>体育
俱乐部
联赛</t>
  </si>
  <si>
    <t>各级体育活动</t>
  </si>
  <si>
    <t>学生体质健康测试低于60分</t>
  </si>
  <si>
    <t>担任学生干部</t>
  </si>
  <si>
    <t>发表学术论文（经学院学术委员会认定）</t>
  </si>
  <si>
    <t>专利（经学院学术委员会认定）</t>
  </si>
  <si>
    <t>咨询
报告</t>
  </si>
  <si>
    <t xml:space="preserve">学科
竞赛  </t>
  </si>
  <si>
    <t>文艺
活动</t>
  </si>
  <si>
    <t>测评内容</t>
  </si>
  <si>
    <t xml:space="preserve"> </t>
  </si>
  <si>
    <t>序号</t>
  </si>
  <si>
    <t>姓名</t>
  </si>
  <si>
    <t>学号</t>
  </si>
  <si>
    <t>祝志豪</t>
  </si>
  <si>
    <t>兰苑47栋304</t>
  </si>
  <si>
    <t>万伟峰</t>
  </si>
  <si>
    <t>刘钲鸿</t>
  </si>
  <si>
    <t>兰苑47栋307</t>
  </si>
  <si>
    <t>李浩</t>
  </si>
  <si>
    <t>兰苑47栋123</t>
  </si>
  <si>
    <t>廖赢政</t>
  </si>
  <si>
    <t xml:space="preserve">
</t>
  </si>
  <si>
    <t>吴荟茹</t>
  </si>
  <si>
    <t>桂苑3栋432</t>
  </si>
  <si>
    <t>魏俊杰</t>
  </si>
  <si>
    <t>兰苑47栋303</t>
  </si>
  <si>
    <t>王涵</t>
  </si>
  <si>
    <t>叶政扬</t>
  </si>
  <si>
    <t>穆守家</t>
  </si>
  <si>
    <t>郭映雪</t>
  </si>
  <si>
    <t>桂苑3栋519</t>
  </si>
  <si>
    <t>李天翔</t>
  </si>
  <si>
    <t>李仁才</t>
  </si>
  <si>
    <t>兰苑47栋306</t>
  </si>
  <si>
    <t>徐翔</t>
  </si>
  <si>
    <t>张志远</t>
  </si>
  <si>
    <t>兰苑47栋305</t>
  </si>
  <si>
    <t>李伟男</t>
  </si>
  <si>
    <t>韩东玉</t>
  </si>
  <si>
    <t>张升</t>
  </si>
  <si>
    <t>祁正杨</t>
  </si>
  <si>
    <t>王红伟</t>
  </si>
  <si>
    <t xml:space="preserve">
0</t>
  </si>
  <si>
    <t>戴明世</t>
  </si>
  <si>
    <t>张皖博</t>
  </si>
  <si>
    <t>吴恒</t>
  </si>
  <si>
    <t>程金瑞</t>
  </si>
  <si>
    <t>陈君瑞</t>
  </si>
  <si>
    <t>韩勇华</t>
  </si>
  <si>
    <t>刘奇</t>
  </si>
  <si>
    <t>曹鸣</t>
  </si>
  <si>
    <t>李文杰</t>
  </si>
  <si>
    <t>白宏伟</t>
  </si>
  <si>
    <t>李响</t>
  </si>
  <si>
    <t>外宿</t>
  </si>
  <si>
    <t>备注：学院制定补充标准时，按照《合肥学院本科生综合素质测评办法》（院行政〔2023〕20号）精神，参照相应条款予以补充，原则上不予新增项目；确需新增的加分项，填写至表格对应素质的“其他”列。表格统一按照综合素质测评成绩排名排列顺序。学院需完整留存测评中各项加减分材料和学院、班级补充制定的测评标准，做到每项分数有据可查、有据可依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</si>
</sst>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2"/>
      <name val="宋体"/>
      <charset val="134"/>
    </font>
    <font>
      <sz val="22"/>
      <name val="黑体"/>
      <charset val="134"/>
    </font>
    <font>
      <sz val="16"/>
      <name val="黑体"/>
      <charset val="134"/>
    </font>
    <font>
      <b/>
      <sz val="20"/>
      <name val="黑体"/>
      <charset val="134"/>
    </font>
    <font>
      <b/>
      <sz val="16"/>
      <name val="宋体"/>
      <charset val="134"/>
    </font>
    <font>
      <b/>
      <sz val="12"/>
      <name val="Times New Roman"/>
      <charset val="134"/>
    </font>
    <font>
      <b/>
      <sz val="12"/>
      <name val="宋体"/>
      <charset val="134"/>
    </font>
    <font>
      <sz val="12"/>
      <name val="Times New Roman"/>
      <charset val="134"/>
    </font>
    <font>
      <sz val="10"/>
      <name val="宋体"/>
      <charset val="134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6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5"/>
      </bottom>
      <diagonal/>
    </border>
    <border>
      <left/>
      <right/>
      <top/>
      <bottom style="medium">
        <color theme="4" tint="0.399976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/>
    <xf numFmtId="44" fontId="0" fillId="0" borderId="0"/>
    <xf numFmtId="9" fontId="0" fillId="0" borderId="0"/>
    <xf numFmtId="41" fontId="0" fillId="0" borderId="0"/>
    <xf numFmtId="42" fontId="0" fillId="0" borderId="0"/>
    <xf numFmtId="0" fontId="9" fillId="0" borderId="0">
      <alignment vertical="top"/>
    </xf>
    <xf numFmtId="0" fontId="10" fillId="0" borderId="0">
      <alignment vertical="top"/>
    </xf>
    <xf numFmtId="0" fontId="0" fillId="2" borderId="11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14" fillId="0" borderId="12">
      <alignment vertical="center"/>
    </xf>
    <xf numFmtId="0" fontId="15" fillId="0" borderId="13">
      <alignment vertical="center"/>
    </xf>
    <xf numFmtId="0" fontId="16" fillId="0" borderId="14">
      <alignment vertical="center"/>
    </xf>
    <xf numFmtId="0" fontId="16" fillId="0" borderId="0">
      <alignment vertical="center"/>
    </xf>
    <xf numFmtId="0" fontId="17" fillId="3" borderId="15">
      <alignment vertical="center"/>
    </xf>
    <xf numFmtId="0" fontId="18" fillId="4" borderId="16">
      <alignment vertical="center"/>
    </xf>
    <xf numFmtId="0" fontId="19" fillId="4" borderId="15">
      <alignment vertical="center"/>
    </xf>
    <xf numFmtId="0" fontId="20" fillId="5" borderId="17">
      <alignment vertical="center"/>
    </xf>
    <xf numFmtId="0" fontId="21" fillId="0" borderId="18">
      <alignment vertical="center"/>
    </xf>
    <xf numFmtId="0" fontId="22" fillId="0" borderId="19">
      <alignment vertical="center"/>
    </xf>
    <xf numFmtId="0" fontId="23" fillId="6" borderId="0">
      <alignment vertical="center"/>
    </xf>
    <xf numFmtId="0" fontId="24" fillId="7" borderId="0">
      <alignment vertical="center"/>
    </xf>
    <xf numFmtId="0" fontId="25" fillId="8" borderId="0">
      <alignment vertical="center"/>
    </xf>
    <xf numFmtId="0" fontId="26" fillId="9" borderId="0">
      <alignment vertical="center"/>
    </xf>
    <xf numFmtId="0" fontId="27" fillId="10" borderId="0">
      <alignment vertical="center"/>
    </xf>
    <xf numFmtId="0" fontId="27" fillId="11" borderId="0">
      <alignment vertical="center"/>
    </xf>
    <xf numFmtId="0" fontId="26" fillId="12" borderId="0">
      <alignment vertical="center"/>
    </xf>
    <xf numFmtId="0" fontId="26" fillId="13" borderId="0">
      <alignment vertical="center"/>
    </xf>
    <xf numFmtId="0" fontId="27" fillId="14" borderId="0">
      <alignment vertical="center"/>
    </xf>
    <xf numFmtId="0" fontId="27" fillId="15" borderId="0">
      <alignment vertical="center"/>
    </xf>
    <xf numFmtId="0" fontId="26" fillId="16" borderId="0">
      <alignment vertical="center"/>
    </xf>
    <xf numFmtId="0" fontId="26" fillId="17" borderId="0">
      <alignment vertical="center"/>
    </xf>
    <xf numFmtId="0" fontId="27" fillId="18" borderId="0">
      <alignment vertical="center"/>
    </xf>
    <xf numFmtId="0" fontId="27" fillId="19" borderId="0">
      <alignment vertical="center"/>
    </xf>
    <xf numFmtId="0" fontId="26" fillId="20" borderId="0">
      <alignment vertical="center"/>
    </xf>
    <xf numFmtId="0" fontId="26" fillId="21" borderId="0">
      <alignment vertical="center"/>
    </xf>
    <xf numFmtId="0" fontId="27" fillId="22" borderId="0">
      <alignment vertical="center"/>
    </xf>
    <xf numFmtId="0" fontId="27" fillId="23" borderId="0">
      <alignment vertical="center"/>
    </xf>
    <xf numFmtId="0" fontId="26" fillId="24" borderId="0">
      <alignment vertical="center"/>
    </xf>
    <xf numFmtId="0" fontId="26" fillId="25" borderId="0">
      <alignment vertical="center"/>
    </xf>
    <xf numFmtId="0" fontId="27" fillId="26" borderId="0">
      <alignment vertical="center"/>
    </xf>
    <xf numFmtId="0" fontId="27" fillId="27" borderId="0">
      <alignment vertical="center"/>
    </xf>
    <xf numFmtId="0" fontId="26" fillId="28" borderId="0">
      <alignment vertical="center"/>
    </xf>
    <xf numFmtId="0" fontId="26" fillId="29" borderId="0">
      <alignment vertical="center"/>
    </xf>
    <xf numFmtId="0" fontId="27" fillId="30" borderId="0">
      <alignment vertical="center"/>
    </xf>
    <xf numFmtId="0" fontId="27" fillId="31" borderId="0">
      <alignment vertical="center"/>
    </xf>
    <xf numFmtId="0" fontId="26" fillId="32" borderId="0">
      <alignment vertical="center"/>
    </xf>
  </cellStyleXfs>
  <cellXfs count="40">
    <xf numFmtId="0" fontId="0" fillId="0" borderId="0" xfId="0" applyAlignment="1">
      <alignment vertical="center"/>
    </xf>
    <xf numFmtId="0" fontId="0" fillId="0" borderId="0" xfId="0" applyNumberForma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0" fillId="0" borderId="3" xfId="0" applyNumberFormat="1" applyBorder="1" applyAlignment="1" applyProtection="1">
      <alignment horizontal="center" vertical="center"/>
      <protection locked="0"/>
    </xf>
    <xf numFmtId="0" fontId="0" fillId="0" borderId="3" xfId="0" applyNumberFormat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49" fontId="0" fillId="0" borderId="3" xfId="0" applyNumberFormat="1" applyFont="1" applyBorder="1" applyAlignment="1" applyProtection="1">
      <alignment horizontal="center" vertical="center"/>
      <protection locked="0"/>
    </xf>
    <xf numFmtId="0" fontId="0" fillId="0" borderId="3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 applyProtection="1">
      <alignment horizontal="center" vertical="center"/>
      <protection locked="0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/>
    </xf>
    <xf numFmtId="0" fontId="0" fillId="0" borderId="3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10" xfId="0" applyNumberFormat="1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3" xfId="0" applyNumberFormat="1" applyFill="1" applyBorder="1" applyAlignment="1">
      <alignment horizontal="center" vertical="center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7" fillId="0" borderId="0" xfId="0" applyFont="1"/>
    <xf numFmtId="0" fontId="8" fillId="0" borderId="10" xfId="0" applyFont="1" applyBorder="1" applyAlignment="1" applyProtection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47"/>
  <sheetViews>
    <sheetView tabSelected="1" zoomScale="70" zoomScaleNormal="70" topLeftCell="S18" workbookViewId="0">
      <selection activeCell="AT43" sqref="AT43"/>
    </sheetView>
  </sheetViews>
  <sheetFormatPr defaultColWidth="8.625" defaultRowHeight="14.25" customHeight="1"/>
  <cols>
    <col min="1" max="1" width="5" style="1" customWidth="1"/>
    <col min="2" max="2" width="11.125" style="1" customWidth="1"/>
    <col min="3" max="3" width="12.9916666666667" style="1" customWidth="1"/>
    <col min="4" max="4" width="8.375" style="1" customWidth="1"/>
    <col min="5" max="45" width="7.125" style="1" customWidth="1"/>
    <col min="46" max="46" width="10" style="1" customWidth="1"/>
    <col min="47" max="48" width="7.125" style="1" customWidth="1"/>
    <col min="49" max="49" width="11.4666666666667" style="1" customWidth="1"/>
  </cols>
  <sheetData>
    <row r="1" ht="37" customHeight="1" spans="1:49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</row>
    <row r="2" ht="32" customHeight="1" spans="1:49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</row>
    <row r="3" ht="27" customHeight="1" spans="1:49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24" t="s">
        <v>4</v>
      </c>
      <c r="AA3" s="25"/>
      <c r="AB3" s="25"/>
      <c r="AC3" s="25"/>
      <c r="AD3" s="25"/>
      <c r="AE3" s="26"/>
      <c r="AF3" s="24" t="s">
        <v>5</v>
      </c>
      <c r="AG3" s="25"/>
      <c r="AH3" s="25"/>
      <c r="AI3" s="25"/>
      <c r="AJ3" s="25"/>
      <c r="AK3" s="26"/>
      <c r="AL3" s="24" t="s">
        <v>6</v>
      </c>
      <c r="AM3" s="25"/>
      <c r="AN3" s="25"/>
      <c r="AO3" s="25"/>
      <c r="AP3" s="25"/>
      <c r="AQ3" s="25"/>
      <c r="AR3" s="25"/>
      <c r="AS3" s="26"/>
      <c r="AT3" s="30" t="s">
        <v>7</v>
      </c>
      <c r="AU3" s="21" t="s">
        <v>8</v>
      </c>
      <c r="AV3" s="21" t="s">
        <v>9</v>
      </c>
      <c r="AW3" s="22" t="s">
        <v>10</v>
      </c>
    </row>
    <row r="4" ht="45.75" customHeight="1" spans="1:49">
      <c r="A4" s="6" t="s">
        <v>11</v>
      </c>
      <c r="B4" s="6"/>
      <c r="C4" s="6"/>
      <c r="D4" s="7" t="s">
        <v>12</v>
      </c>
      <c r="E4" s="8"/>
      <c r="F4" s="8"/>
      <c r="G4" s="8"/>
      <c r="H4" s="8"/>
      <c r="I4" s="8"/>
      <c r="J4" s="18"/>
      <c r="K4" s="19" t="s">
        <v>13</v>
      </c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27" t="s">
        <v>14</v>
      </c>
      <c r="Z4" s="7" t="s">
        <v>12</v>
      </c>
      <c r="AA4" s="8"/>
      <c r="AB4" s="8"/>
      <c r="AC4" s="18"/>
      <c r="AD4" s="9" t="s">
        <v>15</v>
      </c>
      <c r="AE4" s="27" t="s">
        <v>14</v>
      </c>
      <c r="AF4" s="7" t="s">
        <v>16</v>
      </c>
      <c r="AG4" s="8"/>
      <c r="AH4" s="8"/>
      <c r="AI4" s="18"/>
      <c r="AJ4" s="9" t="s">
        <v>15</v>
      </c>
      <c r="AK4" s="27" t="s">
        <v>14</v>
      </c>
      <c r="AL4" s="7" t="s">
        <v>16</v>
      </c>
      <c r="AM4" s="8"/>
      <c r="AN4" s="8"/>
      <c r="AO4" s="8"/>
      <c r="AP4" s="8"/>
      <c r="AQ4" s="8"/>
      <c r="AR4" s="18"/>
      <c r="AS4" s="27" t="s">
        <v>14</v>
      </c>
      <c r="AT4" s="31"/>
      <c r="AU4" s="21"/>
      <c r="AV4" s="21"/>
      <c r="AW4" s="9"/>
    </row>
    <row r="5" customHeight="1" spans="1:49">
      <c r="A5" s="6"/>
      <c r="B5" s="6"/>
      <c r="C5" s="6"/>
      <c r="D5" s="9" t="s">
        <v>17</v>
      </c>
      <c r="E5" s="9" t="s">
        <v>18</v>
      </c>
      <c r="F5" s="9" t="s">
        <v>19</v>
      </c>
      <c r="G5" s="9" t="s">
        <v>20</v>
      </c>
      <c r="H5" s="9" t="s">
        <v>21</v>
      </c>
      <c r="I5" s="20" t="s">
        <v>22</v>
      </c>
      <c r="J5" s="20" t="s">
        <v>23</v>
      </c>
      <c r="K5" s="9" t="s">
        <v>24</v>
      </c>
      <c r="L5" s="9" t="s">
        <v>25</v>
      </c>
      <c r="M5" s="9" t="s">
        <v>26</v>
      </c>
      <c r="N5" s="9" t="s">
        <v>27</v>
      </c>
      <c r="O5" s="9" t="s">
        <v>28</v>
      </c>
      <c r="P5" s="9" t="s">
        <v>29</v>
      </c>
      <c r="Q5" s="9" t="s">
        <v>30</v>
      </c>
      <c r="R5" s="9" t="s">
        <v>31</v>
      </c>
      <c r="S5" s="9" t="s">
        <v>32</v>
      </c>
      <c r="T5" s="9" t="s">
        <v>33</v>
      </c>
      <c r="U5" s="9" t="s">
        <v>34</v>
      </c>
      <c r="V5" s="9" t="s">
        <v>35</v>
      </c>
      <c r="W5" s="9" t="s">
        <v>36</v>
      </c>
      <c r="X5" s="9" t="s">
        <v>37</v>
      </c>
      <c r="Y5" s="27"/>
      <c r="Z5" s="9" t="s">
        <v>38</v>
      </c>
      <c r="AA5" s="9" t="s">
        <v>39</v>
      </c>
      <c r="AB5" s="9" t="s">
        <v>40</v>
      </c>
      <c r="AC5" s="20" t="s">
        <v>23</v>
      </c>
      <c r="AD5" s="9" t="s">
        <v>41</v>
      </c>
      <c r="AE5" s="27"/>
      <c r="AF5" s="9" t="s">
        <v>42</v>
      </c>
      <c r="AG5" s="9" t="s">
        <v>43</v>
      </c>
      <c r="AH5" s="9" t="s">
        <v>44</v>
      </c>
      <c r="AI5" s="20" t="s">
        <v>23</v>
      </c>
      <c r="AJ5" s="20" t="s">
        <v>45</v>
      </c>
      <c r="AK5" s="27"/>
      <c r="AL5" s="9" t="s">
        <v>46</v>
      </c>
      <c r="AM5" s="9" t="s">
        <v>47</v>
      </c>
      <c r="AN5" s="20" t="s">
        <v>48</v>
      </c>
      <c r="AO5" s="20" t="s">
        <v>49</v>
      </c>
      <c r="AP5" s="9" t="s">
        <v>50</v>
      </c>
      <c r="AQ5" s="9" t="s">
        <v>51</v>
      </c>
      <c r="AR5" s="20" t="s">
        <v>23</v>
      </c>
      <c r="AS5" s="27"/>
      <c r="AT5" s="31"/>
      <c r="AU5" s="21"/>
      <c r="AV5" s="21"/>
      <c r="AW5" s="9"/>
    </row>
    <row r="6" ht="27" customHeight="1" spans="1:49">
      <c r="A6" s="10" t="s">
        <v>52</v>
      </c>
      <c r="B6" s="6"/>
      <c r="C6" s="6"/>
      <c r="D6" s="9"/>
      <c r="E6" s="9"/>
      <c r="F6" s="9"/>
      <c r="G6" s="9"/>
      <c r="H6" s="9"/>
      <c r="I6" s="21"/>
      <c r="J6" s="21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27"/>
      <c r="Z6" s="9"/>
      <c r="AA6" s="9"/>
      <c r="AB6" s="9"/>
      <c r="AC6" s="21"/>
      <c r="AD6" s="9"/>
      <c r="AE6" s="27"/>
      <c r="AF6" s="9"/>
      <c r="AG6" s="9"/>
      <c r="AH6" s="9"/>
      <c r="AI6" s="21"/>
      <c r="AJ6" s="21"/>
      <c r="AK6" s="27"/>
      <c r="AL6" s="9"/>
      <c r="AM6" s="9"/>
      <c r="AN6" s="21"/>
      <c r="AO6" s="21"/>
      <c r="AP6" s="9"/>
      <c r="AQ6" s="9"/>
      <c r="AR6" s="21"/>
      <c r="AS6" s="27"/>
      <c r="AT6" s="31"/>
      <c r="AU6" s="21"/>
      <c r="AV6" s="21"/>
      <c r="AW6" s="9"/>
    </row>
    <row r="7" ht="27" customHeight="1" spans="1:49">
      <c r="A7" s="6"/>
      <c r="B7" s="6"/>
      <c r="C7" s="6"/>
      <c r="D7" s="9"/>
      <c r="E7" s="9"/>
      <c r="F7" s="9"/>
      <c r="G7" s="9"/>
      <c r="H7" s="9"/>
      <c r="I7" s="21"/>
      <c r="J7" s="21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27"/>
      <c r="Z7" s="9"/>
      <c r="AA7" s="9"/>
      <c r="AB7" s="9"/>
      <c r="AC7" s="21"/>
      <c r="AD7" s="9"/>
      <c r="AE7" s="27"/>
      <c r="AF7" s="9"/>
      <c r="AG7" s="9"/>
      <c r="AH7" s="9"/>
      <c r="AI7" s="21"/>
      <c r="AJ7" s="21"/>
      <c r="AK7" s="27"/>
      <c r="AL7" s="9"/>
      <c r="AM7" s="9"/>
      <c r="AN7" s="21"/>
      <c r="AO7" s="21"/>
      <c r="AP7" s="9"/>
      <c r="AQ7" s="9"/>
      <c r="AR7" s="21"/>
      <c r="AS7" s="27"/>
      <c r="AT7" s="31"/>
      <c r="AU7" s="21"/>
      <c r="AV7" s="21"/>
      <c r="AW7" s="9"/>
    </row>
    <row r="8" ht="27" customHeight="1" spans="1:49">
      <c r="A8" s="6"/>
      <c r="B8" s="6"/>
      <c r="C8" s="6"/>
      <c r="D8" s="9"/>
      <c r="E8" s="9"/>
      <c r="F8" s="9"/>
      <c r="G8" s="9"/>
      <c r="H8" s="9"/>
      <c r="I8" s="21"/>
      <c r="J8" s="21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27"/>
      <c r="Z8" s="9"/>
      <c r="AA8" s="9"/>
      <c r="AB8" s="9"/>
      <c r="AC8" s="21"/>
      <c r="AD8" s="9"/>
      <c r="AE8" s="27"/>
      <c r="AF8" s="9"/>
      <c r="AG8" s="9"/>
      <c r="AH8" s="9"/>
      <c r="AI8" s="21"/>
      <c r="AJ8" s="21"/>
      <c r="AK8" s="27"/>
      <c r="AL8" s="9"/>
      <c r="AM8" s="9"/>
      <c r="AN8" s="21"/>
      <c r="AO8" s="21"/>
      <c r="AP8" s="9"/>
      <c r="AQ8" s="9"/>
      <c r="AR8" s="21"/>
      <c r="AS8" s="27"/>
      <c r="AT8" s="31"/>
      <c r="AU8" s="21"/>
      <c r="AV8" s="21"/>
      <c r="AW8" s="9"/>
    </row>
    <row r="9" ht="27" customHeight="1" spans="1:51">
      <c r="A9" s="6"/>
      <c r="B9" s="6"/>
      <c r="C9" s="6"/>
      <c r="D9" s="9"/>
      <c r="E9" s="9"/>
      <c r="F9" s="9"/>
      <c r="G9" s="9"/>
      <c r="H9" s="9"/>
      <c r="I9" s="21"/>
      <c r="J9" s="21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27"/>
      <c r="Z9" s="9"/>
      <c r="AA9" s="9"/>
      <c r="AB9" s="9"/>
      <c r="AC9" s="21"/>
      <c r="AD9" s="9"/>
      <c r="AE9" s="27"/>
      <c r="AF9" s="9"/>
      <c r="AG9" s="9"/>
      <c r="AH9" s="9"/>
      <c r="AI9" s="21"/>
      <c r="AJ9" s="21"/>
      <c r="AK9" s="27"/>
      <c r="AL9" s="9"/>
      <c r="AM9" s="9"/>
      <c r="AN9" s="21"/>
      <c r="AO9" s="21"/>
      <c r="AP9" s="9"/>
      <c r="AQ9" s="9"/>
      <c r="AR9" s="21"/>
      <c r="AS9" s="27"/>
      <c r="AT9" s="31"/>
      <c r="AU9" s="21"/>
      <c r="AV9" s="21"/>
      <c r="AW9" s="9"/>
      <c r="AY9" s="38" t="s">
        <v>53</v>
      </c>
    </row>
    <row r="10" ht="27" customHeight="1" spans="1:49">
      <c r="A10" s="6"/>
      <c r="B10" s="6"/>
      <c r="C10" s="6"/>
      <c r="D10" s="9"/>
      <c r="E10" s="9"/>
      <c r="F10" s="9"/>
      <c r="G10" s="9"/>
      <c r="H10" s="9"/>
      <c r="I10" s="21"/>
      <c r="J10" s="21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27"/>
      <c r="Z10" s="9"/>
      <c r="AA10" s="9"/>
      <c r="AB10" s="9"/>
      <c r="AC10" s="21"/>
      <c r="AD10" s="9"/>
      <c r="AE10" s="27"/>
      <c r="AF10" s="9"/>
      <c r="AG10" s="9"/>
      <c r="AH10" s="9"/>
      <c r="AI10" s="21"/>
      <c r="AJ10" s="21"/>
      <c r="AK10" s="27"/>
      <c r="AL10" s="9"/>
      <c r="AM10" s="9"/>
      <c r="AN10" s="21"/>
      <c r="AO10" s="21"/>
      <c r="AP10" s="9"/>
      <c r="AQ10" s="9"/>
      <c r="AR10" s="21"/>
      <c r="AS10" s="27"/>
      <c r="AT10" s="31"/>
      <c r="AU10" s="21"/>
      <c r="AV10" s="21"/>
      <c r="AW10" s="9"/>
    </row>
    <row r="11" ht="43.5" hidden="1" customHeight="1" spans="1:49">
      <c r="A11" s="6"/>
      <c r="B11" s="6"/>
      <c r="C11" s="6"/>
      <c r="D11" s="9"/>
      <c r="E11" s="9"/>
      <c r="F11" s="9"/>
      <c r="G11" s="9"/>
      <c r="H11" s="9"/>
      <c r="I11" s="21"/>
      <c r="J11" s="21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27"/>
      <c r="Z11" s="9"/>
      <c r="AA11" s="9"/>
      <c r="AB11" s="9"/>
      <c r="AC11" s="21"/>
      <c r="AD11" s="9"/>
      <c r="AE11" s="27"/>
      <c r="AF11" s="9"/>
      <c r="AG11" s="9"/>
      <c r="AH11" s="9"/>
      <c r="AI11" s="21"/>
      <c r="AJ11" s="21"/>
      <c r="AK11" s="27"/>
      <c r="AL11" s="9"/>
      <c r="AM11" s="9"/>
      <c r="AN11" s="21"/>
      <c r="AO11" s="21"/>
      <c r="AP11" s="9"/>
      <c r="AQ11" s="9"/>
      <c r="AR11" s="21"/>
      <c r="AS11" s="27"/>
      <c r="AT11" s="31"/>
      <c r="AU11" s="21"/>
      <c r="AV11" s="21"/>
      <c r="AW11" s="9"/>
    </row>
    <row r="12" ht="18" customHeight="1" spans="1:49">
      <c r="A12" s="10" t="s">
        <v>54</v>
      </c>
      <c r="B12" s="10" t="s">
        <v>55</v>
      </c>
      <c r="C12" s="10" t="s">
        <v>56</v>
      </c>
      <c r="D12" s="9"/>
      <c r="E12" s="9"/>
      <c r="F12" s="9"/>
      <c r="G12" s="9"/>
      <c r="H12" s="9"/>
      <c r="I12" s="22"/>
      <c r="J12" s="22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27"/>
      <c r="Z12" s="9"/>
      <c r="AA12" s="9"/>
      <c r="AB12" s="9"/>
      <c r="AC12" s="22"/>
      <c r="AD12" s="9"/>
      <c r="AE12" s="27"/>
      <c r="AF12" s="9"/>
      <c r="AG12" s="9"/>
      <c r="AH12" s="9"/>
      <c r="AI12" s="22"/>
      <c r="AJ12" s="22"/>
      <c r="AK12" s="27"/>
      <c r="AL12" s="9"/>
      <c r="AM12" s="9"/>
      <c r="AN12" s="22"/>
      <c r="AO12" s="22"/>
      <c r="AP12" s="9"/>
      <c r="AQ12" s="9"/>
      <c r="AR12" s="22"/>
      <c r="AS12" s="27"/>
      <c r="AT12" s="31"/>
      <c r="AU12" s="22"/>
      <c r="AV12" s="22"/>
      <c r="AW12" s="9"/>
    </row>
    <row r="13" ht="20.1" customHeight="1" spans="1:49">
      <c r="A13" s="11">
        <v>1</v>
      </c>
      <c r="B13" s="12" t="s">
        <v>57</v>
      </c>
      <c r="C13" s="13">
        <v>23301111010</v>
      </c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9">
        <f t="shared" ref="Y13:Y31" si="0">MIN(100,60+D13+E13+F13+G13+H13+I13+J13-K13-L13-M13-N13-O13-P13-Q13-R13-S13-T13-U13-V13-W13-X13)</f>
        <v>60</v>
      </c>
      <c r="Z13" s="13">
        <v>88.29</v>
      </c>
      <c r="AA13" s="14"/>
      <c r="AB13" s="13">
        <v>5</v>
      </c>
      <c r="AC13" s="14"/>
      <c r="AD13" s="14"/>
      <c r="AE13" s="19">
        <f>MIN(100,Z13+AA13+AB13+AC13-AD13)</f>
        <v>93.29</v>
      </c>
      <c r="AF13" s="13">
        <v>70.9</v>
      </c>
      <c r="AG13" s="14"/>
      <c r="AH13" s="14"/>
      <c r="AI13" s="14"/>
      <c r="AJ13" s="14"/>
      <c r="AK13" s="19">
        <f>MIN(100,AF13+AG13+AH13+AI13-AJ13)</f>
        <v>70.9</v>
      </c>
      <c r="AL13" s="13">
        <v>3</v>
      </c>
      <c r="AM13" s="14"/>
      <c r="AN13" s="14"/>
      <c r="AO13" s="14"/>
      <c r="AP13" s="13">
        <v>28</v>
      </c>
      <c r="AQ13" s="14"/>
      <c r="AR13" s="32"/>
      <c r="AS13" s="18">
        <f t="shared" ref="AS13:AS72" si="1">MIN(100,60+AL13+AM13+AN13+AO13+AP13+AQ13+AR13)</f>
        <v>91</v>
      </c>
      <c r="AT13" s="19">
        <f t="shared" ref="AT13:AT72" si="2">Y13*0.2+AE13*0.55+AK13*0.05+AS13*0.2</f>
        <v>85.0545</v>
      </c>
      <c r="AU13" s="33">
        <v>1</v>
      </c>
      <c r="AV13" s="34">
        <v>1</v>
      </c>
      <c r="AW13" s="39" t="s">
        <v>58</v>
      </c>
    </row>
    <row r="14" ht="20.1" customHeight="1" spans="1:49">
      <c r="A14" s="11">
        <v>2</v>
      </c>
      <c r="B14" s="12" t="s">
        <v>59</v>
      </c>
      <c r="C14" s="13">
        <v>23301111007</v>
      </c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9">
        <f t="shared" si="0"/>
        <v>60</v>
      </c>
      <c r="Z14" s="13">
        <v>86.63</v>
      </c>
      <c r="AA14" s="14"/>
      <c r="AB14" s="14"/>
      <c r="AC14" s="14"/>
      <c r="AD14" s="14"/>
      <c r="AE14" s="19">
        <f>MIN(100,Z14+AA14+AB14+AC14-AD14)</f>
        <v>86.63</v>
      </c>
      <c r="AF14" s="13">
        <v>78.8</v>
      </c>
      <c r="AG14" s="14"/>
      <c r="AH14" s="14"/>
      <c r="AI14" s="14"/>
      <c r="AJ14" s="14"/>
      <c r="AK14" s="19">
        <f>MIN(100,AF14+AG14+AH14+AI14-AJ14)</f>
        <v>78.8</v>
      </c>
      <c r="AL14" s="14"/>
      <c r="AM14" s="14"/>
      <c r="AN14" s="14"/>
      <c r="AO14" s="14"/>
      <c r="AP14" s="13">
        <v>50</v>
      </c>
      <c r="AQ14" s="14"/>
      <c r="AR14" s="32"/>
      <c r="AS14" s="18">
        <f t="shared" si="1"/>
        <v>100</v>
      </c>
      <c r="AT14" s="19">
        <f t="shared" si="2"/>
        <v>83.5865</v>
      </c>
      <c r="AU14" s="33">
        <v>2</v>
      </c>
      <c r="AV14" s="34">
        <v>2</v>
      </c>
      <c r="AW14" s="39" t="s">
        <v>58</v>
      </c>
    </row>
    <row r="15" ht="20.1" customHeight="1" spans="1:49">
      <c r="A15" s="11">
        <v>3</v>
      </c>
      <c r="B15" s="12" t="s">
        <v>60</v>
      </c>
      <c r="C15" s="13">
        <v>23304031030</v>
      </c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9">
        <f t="shared" si="0"/>
        <v>60</v>
      </c>
      <c r="Z15" s="13">
        <v>84.94</v>
      </c>
      <c r="AA15" s="14"/>
      <c r="AB15" s="14"/>
      <c r="AC15" s="14"/>
      <c r="AD15" s="14"/>
      <c r="AE15" s="19">
        <f>MIN(100,Z15+AA15+AB15+AC15-AD15)</f>
        <v>84.94</v>
      </c>
      <c r="AF15" s="13">
        <v>61.4</v>
      </c>
      <c r="AG15" s="14"/>
      <c r="AH15" s="14"/>
      <c r="AI15" s="14"/>
      <c r="AJ15" s="14"/>
      <c r="AK15" s="19">
        <f>MIN(100,AF15+AG15+AH15+AI15-AJ15)</f>
        <v>61.4</v>
      </c>
      <c r="AL15" s="14"/>
      <c r="AM15" s="14"/>
      <c r="AN15" s="14"/>
      <c r="AO15" s="14"/>
      <c r="AP15" s="28">
        <v>54</v>
      </c>
      <c r="AQ15" s="14"/>
      <c r="AR15" s="32"/>
      <c r="AS15" s="18">
        <f t="shared" si="1"/>
        <v>100</v>
      </c>
      <c r="AT15" s="19">
        <f t="shared" si="2"/>
        <v>81.787</v>
      </c>
      <c r="AU15" s="33">
        <v>4</v>
      </c>
      <c r="AV15" s="34">
        <v>3</v>
      </c>
      <c r="AW15" s="39" t="s">
        <v>61</v>
      </c>
    </row>
    <row r="16" ht="20.1" customHeight="1" spans="1:49">
      <c r="A16" s="11">
        <v>4</v>
      </c>
      <c r="B16" s="12" t="s">
        <v>62</v>
      </c>
      <c r="C16" s="13">
        <v>23307011019</v>
      </c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9">
        <f t="shared" si="0"/>
        <v>60</v>
      </c>
      <c r="Z16" s="13">
        <v>85.53</v>
      </c>
      <c r="AA16" s="14"/>
      <c r="AB16" s="14"/>
      <c r="AC16" s="14"/>
      <c r="AD16" s="14"/>
      <c r="AE16" s="19">
        <f>MIN(100,Z16+AA16+AB16+AC16-AD16)</f>
        <v>85.53</v>
      </c>
      <c r="AF16" s="13">
        <v>60.8</v>
      </c>
      <c r="AG16" s="14"/>
      <c r="AH16" s="14"/>
      <c r="AI16" s="14"/>
      <c r="AJ16" s="14"/>
      <c r="AK16" s="19">
        <f>MIN(100,AF16+AG16+AH16+AI16-AJ16)</f>
        <v>60.8</v>
      </c>
      <c r="AL16" s="14"/>
      <c r="AM16" s="14"/>
      <c r="AN16" s="14"/>
      <c r="AO16" s="14"/>
      <c r="AP16" s="14">
        <v>38</v>
      </c>
      <c r="AQ16" s="14"/>
      <c r="AR16" s="32"/>
      <c r="AS16" s="18">
        <f t="shared" si="1"/>
        <v>98</v>
      </c>
      <c r="AT16" s="19">
        <f t="shared" si="2"/>
        <v>81.6815</v>
      </c>
      <c r="AU16" s="33">
        <v>3</v>
      </c>
      <c r="AV16" s="34">
        <v>4</v>
      </c>
      <c r="AW16" s="39" t="s">
        <v>63</v>
      </c>
    </row>
    <row r="17" ht="20.1" customHeight="1" spans="1:49">
      <c r="A17" s="11">
        <v>5</v>
      </c>
      <c r="B17" s="12" t="s">
        <v>64</v>
      </c>
      <c r="C17" s="13">
        <v>23301111006</v>
      </c>
      <c r="D17" s="14"/>
      <c r="E17" s="14"/>
      <c r="F17" s="14"/>
      <c r="G17" s="13">
        <v>3</v>
      </c>
      <c r="H17" s="13">
        <v>5</v>
      </c>
      <c r="I17" s="13">
        <v>2</v>
      </c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9">
        <f t="shared" si="0"/>
        <v>70</v>
      </c>
      <c r="Z17" s="13">
        <v>79.99</v>
      </c>
      <c r="AA17" s="14"/>
      <c r="AB17" s="14"/>
      <c r="AC17" s="14"/>
      <c r="AD17" s="16" t="s">
        <v>65</v>
      </c>
      <c r="AE17" s="28">
        <v>79.99</v>
      </c>
      <c r="AF17" s="13">
        <v>63.3</v>
      </c>
      <c r="AG17" s="14"/>
      <c r="AH17" s="14"/>
      <c r="AI17" s="14"/>
      <c r="AJ17" s="16"/>
      <c r="AK17" s="28">
        <v>63.3</v>
      </c>
      <c r="AL17" s="13">
        <v>6</v>
      </c>
      <c r="AM17" s="14"/>
      <c r="AN17" s="14"/>
      <c r="AO17" s="14"/>
      <c r="AP17" s="13">
        <v>18</v>
      </c>
      <c r="AQ17" s="14"/>
      <c r="AR17" s="32"/>
      <c r="AS17" s="18">
        <f t="shared" si="1"/>
        <v>84</v>
      </c>
      <c r="AT17" s="19">
        <f t="shared" si="2"/>
        <v>77.9595</v>
      </c>
      <c r="AU17" s="33">
        <v>8</v>
      </c>
      <c r="AV17" s="34">
        <v>5</v>
      </c>
      <c r="AW17" s="39" t="s">
        <v>58</v>
      </c>
    </row>
    <row r="18" ht="20.1" customHeight="1" spans="1:49">
      <c r="A18" s="11">
        <v>6</v>
      </c>
      <c r="B18" s="12" t="s">
        <v>66</v>
      </c>
      <c r="C18" s="13">
        <v>23301111011</v>
      </c>
      <c r="D18" s="14"/>
      <c r="E18" s="14"/>
      <c r="F18" s="14"/>
      <c r="G18" s="13">
        <v>5</v>
      </c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9">
        <f t="shared" si="0"/>
        <v>65</v>
      </c>
      <c r="Z18" s="13">
        <v>81.54</v>
      </c>
      <c r="AA18" s="14"/>
      <c r="AB18" s="14"/>
      <c r="AC18" s="14"/>
      <c r="AD18" s="14"/>
      <c r="AE18" s="19">
        <f t="shared" ref="AE18:AE43" si="3">MIN(100,Z18+AA18+AB18+AC18-AD18)</f>
        <v>81.54</v>
      </c>
      <c r="AF18" s="13">
        <v>72.9</v>
      </c>
      <c r="AG18" s="14"/>
      <c r="AH18" s="14"/>
      <c r="AI18" s="14"/>
      <c r="AJ18" s="14"/>
      <c r="AK18" s="19">
        <f>MIN(100,AF18+AG18+AH18+AI18-AJ18)</f>
        <v>72.9</v>
      </c>
      <c r="AL18" s="13">
        <v>6</v>
      </c>
      <c r="AM18" s="14"/>
      <c r="AN18" s="14"/>
      <c r="AO18" s="14"/>
      <c r="AP18" s="13">
        <v>6</v>
      </c>
      <c r="AQ18" s="14"/>
      <c r="AR18" s="32"/>
      <c r="AS18" s="18">
        <f t="shared" si="1"/>
        <v>72</v>
      </c>
      <c r="AT18" s="19">
        <f t="shared" si="2"/>
        <v>75.892</v>
      </c>
      <c r="AU18" s="33">
        <v>6</v>
      </c>
      <c r="AV18" s="34">
        <v>6</v>
      </c>
      <c r="AW18" s="39" t="s">
        <v>67</v>
      </c>
    </row>
    <row r="19" ht="20.1" customHeight="1" spans="1:49">
      <c r="A19" s="11">
        <v>7</v>
      </c>
      <c r="B19" s="12" t="s">
        <v>68</v>
      </c>
      <c r="C19" s="13">
        <v>23301111001</v>
      </c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9">
        <f t="shared" si="0"/>
        <v>60</v>
      </c>
      <c r="Z19" s="13">
        <v>76.23</v>
      </c>
      <c r="AA19" s="14"/>
      <c r="AB19" s="14"/>
      <c r="AC19" s="14"/>
      <c r="AD19" s="13">
        <v>2</v>
      </c>
      <c r="AE19" s="19">
        <f t="shared" si="3"/>
        <v>74.23</v>
      </c>
      <c r="AF19" s="13">
        <v>77.2</v>
      </c>
      <c r="AG19" s="14"/>
      <c r="AH19" s="14"/>
      <c r="AI19" s="14"/>
      <c r="AJ19" s="14"/>
      <c r="AK19" s="28">
        <v>77.2</v>
      </c>
      <c r="AL19" s="13">
        <v>3</v>
      </c>
      <c r="AM19" s="14"/>
      <c r="AN19" s="14"/>
      <c r="AO19" s="14"/>
      <c r="AP19" s="13">
        <v>24</v>
      </c>
      <c r="AQ19" s="14"/>
      <c r="AR19" s="32"/>
      <c r="AS19" s="18">
        <f t="shared" si="1"/>
        <v>87</v>
      </c>
      <c r="AT19" s="19">
        <f t="shared" si="2"/>
        <v>74.0865</v>
      </c>
      <c r="AU19" s="33">
        <v>15</v>
      </c>
      <c r="AV19" s="34">
        <v>7</v>
      </c>
      <c r="AW19" s="39" t="s">
        <v>69</v>
      </c>
    </row>
    <row r="20" ht="20.1" customHeight="1" spans="1:49">
      <c r="A20" s="11">
        <v>8</v>
      </c>
      <c r="B20" s="12" t="s">
        <v>70</v>
      </c>
      <c r="C20" s="13">
        <v>23301111028</v>
      </c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9">
        <f t="shared" si="0"/>
        <v>60</v>
      </c>
      <c r="Z20" s="13">
        <v>81.99</v>
      </c>
      <c r="AA20" s="14"/>
      <c r="AB20" s="14"/>
      <c r="AC20" s="14"/>
      <c r="AD20" s="14"/>
      <c r="AE20" s="19">
        <f t="shared" si="3"/>
        <v>81.99</v>
      </c>
      <c r="AF20" s="13">
        <v>73.4</v>
      </c>
      <c r="AG20" s="14"/>
      <c r="AH20" s="14"/>
      <c r="AI20" s="14"/>
      <c r="AJ20" s="14"/>
      <c r="AK20" s="19">
        <f t="shared" ref="AK20:AK25" si="4">MIN(100,AF20+AG20+AH20+AI20-AJ20)</f>
        <v>73.4</v>
      </c>
      <c r="AL20" s="14"/>
      <c r="AM20" s="14"/>
      <c r="AN20" s="14"/>
      <c r="AO20" s="14"/>
      <c r="AP20" s="13">
        <v>6</v>
      </c>
      <c r="AQ20" s="14"/>
      <c r="AR20" s="32"/>
      <c r="AS20" s="18">
        <f t="shared" si="1"/>
        <v>66</v>
      </c>
      <c r="AT20" s="19">
        <f t="shared" si="2"/>
        <v>73.9645</v>
      </c>
      <c r="AU20" s="33">
        <v>5</v>
      </c>
      <c r="AV20" s="34">
        <v>8</v>
      </c>
      <c r="AW20" s="39" t="s">
        <v>67</v>
      </c>
    </row>
    <row r="21" ht="20.1" customHeight="1" spans="1:49">
      <c r="A21" s="11">
        <v>9</v>
      </c>
      <c r="B21" s="15" t="s">
        <v>71</v>
      </c>
      <c r="C21" s="13">
        <v>23301111003</v>
      </c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9">
        <f t="shared" si="0"/>
        <v>60</v>
      </c>
      <c r="Z21" s="13">
        <v>74.34</v>
      </c>
      <c r="AA21" s="14"/>
      <c r="AB21" s="14"/>
      <c r="AC21" s="14"/>
      <c r="AD21" s="13">
        <v>2</v>
      </c>
      <c r="AE21" s="19">
        <f t="shared" si="3"/>
        <v>72.34</v>
      </c>
      <c r="AF21" s="13">
        <v>70.8</v>
      </c>
      <c r="AG21" s="14"/>
      <c r="AH21" s="14"/>
      <c r="AI21" s="14"/>
      <c r="AJ21" s="14"/>
      <c r="AK21" s="19">
        <f t="shared" si="4"/>
        <v>70.8</v>
      </c>
      <c r="AL21" s="14"/>
      <c r="AM21" s="14"/>
      <c r="AN21" s="14"/>
      <c r="AO21" s="14"/>
      <c r="AP21" s="13">
        <v>28</v>
      </c>
      <c r="AQ21" s="14"/>
      <c r="AR21" s="32"/>
      <c r="AS21" s="18">
        <f t="shared" si="1"/>
        <v>88</v>
      </c>
      <c r="AT21" s="19">
        <f t="shared" si="2"/>
        <v>72.927</v>
      </c>
      <c r="AU21" s="33">
        <v>18</v>
      </c>
      <c r="AV21" s="34">
        <v>9</v>
      </c>
      <c r="AW21" s="39" t="s">
        <v>69</v>
      </c>
    </row>
    <row r="22" ht="20.1" customHeight="1" spans="1:49">
      <c r="A22" s="11">
        <v>10</v>
      </c>
      <c r="B22" s="12" t="s">
        <v>72</v>
      </c>
      <c r="C22" s="13">
        <v>23301111009</v>
      </c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9">
        <f t="shared" si="0"/>
        <v>60</v>
      </c>
      <c r="Z22" s="13">
        <v>79.98</v>
      </c>
      <c r="AA22" s="14"/>
      <c r="AB22" s="14"/>
      <c r="AC22" s="14"/>
      <c r="AD22" s="14"/>
      <c r="AE22" s="19">
        <f t="shared" si="3"/>
        <v>79.98</v>
      </c>
      <c r="AF22" s="13">
        <v>50.7</v>
      </c>
      <c r="AG22" s="14"/>
      <c r="AH22" s="14"/>
      <c r="AI22" s="14"/>
      <c r="AJ22" s="13">
        <v>10</v>
      </c>
      <c r="AK22" s="19">
        <f t="shared" si="4"/>
        <v>40.7</v>
      </c>
      <c r="AL22" s="14"/>
      <c r="AM22" s="14"/>
      <c r="AN22" s="14"/>
      <c r="AO22" s="14"/>
      <c r="AP22" s="13">
        <v>8</v>
      </c>
      <c r="AQ22" s="14"/>
      <c r="AR22" s="32"/>
      <c r="AS22" s="18">
        <f t="shared" si="1"/>
        <v>68</v>
      </c>
      <c r="AT22" s="19">
        <f t="shared" si="2"/>
        <v>71.624</v>
      </c>
      <c r="AU22" s="33">
        <v>9</v>
      </c>
      <c r="AV22" s="34">
        <v>10</v>
      </c>
      <c r="AW22" s="39" t="s">
        <v>58</v>
      </c>
    </row>
    <row r="23" ht="20.1" customHeight="1" spans="1:49">
      <c r="A23" s="11">
        <v>11</v>
      </c>
      <c r="B23" s="12" t="s">
        <v>73</v>
      </c>
      <c r="C23" s="13">
        <v>23301111029</v>
      </c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9">
        <f t="shared" si="0"/>
        <v>60</v>
      </c>
      <c r="Z23" s="13">
        <v>79.54</v>
      </c>
      <c r="AA23" s="14"/>
      <c r="AB23" s="14"/>
      <c r="AC23" s="14"/>
      <c r="AD23" s="13">
        <v>4</v>
      </c>
      <c r="AE23" s="19">
        <f t="shared" si="3"/>
        <v>75.54</v>
      </c>
      <c r="AF23" s="13">
        <v>62.5</v>
      </c>
      <c r="AG23" s="14"/>
      <c r="AH23" s="14"/>
      <c r="AI23" s="14"/>
      <c r="AJ23" s="14"/>
      <c r="AK23" s="19">
        <f t="shared" si="4"/>
        <v>62.5</v>
      </c>
      <c r="AL23" s="13">
        <v>6</v>
      </c>
      <c r="AM23" s="14"/>
      <c r="AN23" s="14"/>
      <c r="AO23" s="14"/>
      <c r="AP23" s="13">
        <v>8</v>
      </c>
      <c r="AQ23" s="14"/>
      <c r="AR23" s="32"/>
      <c r="AS23" s="18">
        <f t="shared" si="1"/>
        <v>74</v>
      </c>
      <c r="AT23" s="19">
        <f t="shared" si="2"/>
        <v>71.472</v>
      </c>
      <c r="AU23" s="33">
        <v>10</v>
      </c>
      <c r="AV23" s="34">
        <v>11</v>
      </c>
      <c r="AW23" s="39" t="s">
        <v>74</v>
      </c>
    </row>
    <row r="24" ht="20.1" customHeight="1" spans="1:49">
      <c r="A24" s="11">
        <v>12</v>
      </c>
      <c r="B24" s="12" t="s">
        <v>75</v>
      </c>
      <c r="C24" s="13">
        <v>23307121023</v>
      </c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9">
        <f t="shared" si="0"/>
        <v>60</v>
      </c>
      <c r="Z24" s="13">
        <v>81.23</v>
      </c>
      <c r="AA24" s="14"/>
      <c r="AB24" s="14"/>
      <c r="AC24" s="14"/>
      <c r="AD24" s="14"/>
      <c r="AE24" s="19">
        <f t="shared" si="3"/>
        <v>81.23</v>
      </c>
      <c r="AF24" s="13">
        <v>59.2</v>
      </c>
      <c r="AG24" s="14"/>
      <c r="AH24" s="14"/>
      <c r="AI24" s="14"/>
      <c r="AJ24" s="13">
        <v>10</v>
      </c>
      <c r="AK24" s="19">
        <f t="shared" si="4"/>
        <v>49.2</v>
      </c>
      <c r="AL24" s="14"/>
      <c r="AM24" s="14"/>
      <c r="AN24" s="14"/>
      <c r="AO24" s="14"/>
      <c r="AP24" s="35"/>
      <c r="AQ24" s="14"/>
      <c r="AR24" s="32"/>
      <c r="AS24" s="18">
        <f t="shared" si="1"/>
        <v>60</v>
      </c>
      <c r="AT24" s="19">
        <f t="shared" si="2"/>
        <v>71.1365</v>
      </c>
      <c r="AU24" s="33">
        <v>7</v>
      </c>
      <c r="AV24" s="34">
        <v>12</v>
      </c>
      <c r="AW24" s="39" t="s">
        <v>63</v>
      </c>
    </row>
    <row r="25" ht="20.1" customHeight="1" spans="1:49">
      <c r="A25" s="11">
        <v>13</v>
      </c>
      <c r="B25" s="12" t="s">
        <v>76</v>
      </c>
      <c r="C25" s="13">
        <v>23301111019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9">
        <f t="shared" si="0"/>
        <v>60</v>
      </c>
      <c r="Z25" s="13">
        <v>75.99</v>
      </c>
      <c r="AA25" s="13">
        <v>5</v>
      </c>
      <c r="AB25" s="14"/>
      <c r="AC25" s="14"/>
      <c r="AD25" s="13">
        <v>2</v>
      </c>
      <c r="AE25" s="19">
        <f t="shared" si="3"/>
        <v>78.99</v>
      </c>
      <c r="AF25" s="13">
        <v>73.4</v>
      </c>
      <c r="AG25" s="14"/>
      <c r="AH25" s="14"/>
      <c r="AI25" s="14"/>
      <c r="AJ25" s="14"/>
      <c r="AK25" s="19">
        <f t="shared" si="4"/>
        <v>73.4</v>
      </c>
      <c r="AL25" s="14"/>
      <c r="AM25" s="14"/>
      <c r="AN25" s="14"/>
      <c r="AO25" s="14"/>
      <c r="AP25" s="14"/>
      <c r="AQ25" s="14"/>
      <c r="AR25" s="32"/>
      <c r="AS25" s="18">
        <f t="shared" si="1"/>
        <v>60</v>
      </c>
      <c r="AT25" s="19">
        <f t="shared" si="2"/>
        <v>71.1145</v>
      </c>
      <c r="AU25" s="33">
        <v>16</v>
      </c>
      <c r="AV25" s="34">
        <v>13</v>
      </c>
      <c r="AW25" s="39" t="s">
        <v>77</v>
      </c>
    </row>
    <row r="26" ht="20.1" customHeight="1" spans="1:49">
      <c r="A26" s="11">
        <v>14</v>
      </c>
      <c r="B26" s="12" t="s">
        <v>78</v>
      </c>
      <c r="C26" s="13">
        <v>23307151028</v>
      </c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9">
        <f t="shared" si="0"/>
        <v>60</v>
      </c>
      <c r="Z26" s="13">
        <v>77.4</v>
      </c>
      <c r="AA26" s="14"/>
      <c r="AB26" s="14"/>
      <c r="AC26" s="14"/>
      <c r="AD26" s="13">
        <v>2</v>
      </c>
      <c r="AE26" s="19">
        <f t="shared" si="3"/>
        <v>75.4</v>
      </c>
      <c r="AF26" s="29">
        <v>78.3</v>
      </c>
      <c r="AG26" s="14"/>
      <c r="AH26" s="14"/>
      <c r="AI26" s="14"/>
      <c r="AJ26" s="14"/>
      <c r="AK26" s="28">
        <v>78.3</v>
      </c>
      <c r="AL26" s="13">
        <v>3</v>
      </c>
      <c r="AM26" s="14"/>
      <c r="AN26" s="14"/>
      <c r="AO26" s="14"/>
      <c r="AP26" s="14"/>
      <c r="AQ26" s="14"/>
      <c r="AR26" s="32"/>
      <c r="AS26" s="18">
        <f t="shared" si="1"/>
        <v>63</v>
      </c>
      <c r="AT26" s="19">
        <f t="shared" si="2"/>
        <v>69.985</v>
      </c>
      <c r="AU26" s="33">
        <v>12</v>
      </c>
      <c r="AV26" s="34">
        <v>14</v>
      </c>
      <c r="AW26" s="39" t="s">
        <v>63</v>
      </c>
    </row>
    <row r="27" ht="20.1" customHeight="1" spans="1:49">
      <c r="A27" s="11">
        <v>15</v>
      </c>
      <c r="B27" s="12" t="s">
        <v>79</v>
      </c>
      <c r="C27" s="13">
        <v>23301111016</v>
      </c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9">
        <f t="shared" si="0"/>
        <v>60</v>
      </c>
      <c r="Z27" s="13">
        <v>76.59</v>
      </c>
      <c r="AA27" s="14"/>
      <c r="AB27" s="14"/>
      <c r="AC27" s="14"/>
      <c r="AD27" s="13">
        <v>2</v>
      </c>
      <c r="AE27" s="19">
        <f t="shared" si="3"/>
        <v>74.59</v>
      </c>
      <c r="AF27" s="13">
        <v>70.9</v>
      </c>
      <c r="AG27" s="14"/>
      <c r="AH27" s="14"/>
      <c r="AI27" s="14"/>
      <c r="AJ27" s="14"/>
      <c r="AK27" s="19">
        <f t="shared" ref="AK27:AK43" si="5">MIN(100,AF27+AG27+AH27+AI27-AJ27)</f>
        <v>70.9</v>
      </c>
      <c r="AL27" s="14"/>
      <c r="AM27" s="14"/>
      <c r="AN27" s="14"/>
      <c r="AO27" s="14"/>
      <c r="AP27" s="14"/>
      <c r="AQ27" s="14"/>
      <c r="AR27" s="32"/>
      <c r="AS27" s="18">
        <f t="shared" si="1"/>
        <v>60</v>
      </c>
      <c r="AT27" s="19">
        <f t="shared" si="2"/>
        <v>68.5695</v>
      </c>
      <c r="AU27" s="33">
        <v>14</v>
      </c>
      <c r="AV27" s="34">
        <v>15</v>
      </c>
      <c r="AW27" s="39" t="s">
        <v>80</v>
      </c>
    </row>
    <row r="28" ht="20.1" customHeight="1" spans="1:49">
      <c r="A28" s="11">
        <v>16</v>
      </c>
      <c r="B28" s="12" t="s">
        <v>81</v>
      </c>
      <c r="C28" s="13">
        <v>23311011020</v>
      </c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9">
        <f t="shared" si="0"/>
        <v>60</v>
      </c>
      <c r="Z28" s="13">
        <v>76.19</v>
      </c>
      <c r="AA28" s="14"/>
      <c r="AB28" s="14"/>
      <c r="AC28" s="14"/>
      <c r="AD28" s="13">
        <v>2</v>
      </c>
      <c r="AE28" s="19">
        <f t="shared" si="3"/>
        <v>74.19</v>
      </c>
      <c r="AF28" s="13">
        <v>64</v>
      </c>
      <c r="AG28" s="14"/>
      <c r="AH28" s="14"/>
      <c r="AI28" s="14"/>
      <c r="AJ28" s="14"/>
      <c r="AK28" s="19">
        <f t="shared" si="5"/>
        <v>64</v>
      </c>
      <c r="AL28" s="14"/>
      <c r="AM28" s="14"/>
      <c r="AN28" s="14"/>
      <c r="AO28" s="14"/>
      <c r="AP28" s="14"/>
      <c r="AQ28" s="14"/>
      <c r="AR28" s="32"/>
      <c r="AS28" s="18">
        <f t="shared" si="1"/>
        <v>60</v>
      </c>
      <c r="AT28" s="19">
        <f t="shared" si="2"/>
        <v>68.0045</v>
      </c>
      <c r="AU28" s="33">
        <v>31</v>
      </c>
      <c r="AV28" s="34">
        <v>16</v>
      </c>
      <c r="AW28" s="39" t="s">
        <v>63</v>
      </c>
    </row>
    <row r="29" ht="20.1" customHeight="1" spans="1:49">
      <c r="A29" s="11">
        <v>17</v>
      </c>
      <c r="B29" s="12" t="s">
        <v>82</v>
      </c>
      <c r="C29" s="13">
        <v>23301111008</v>
      </c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3"/>
      <c r="Y29" s="19">
        <f t="shared" si="0"/>
        <v>60</v>
      </c>
      <c r="Z29" s="13">
        <v>76.9</v>
      </c>
      <c r="AA29" s="14"/>
      <c r="AB29" s="14"/>
      <c r="AC29" s="14"/>
      <c r="AD29" s="13">
        <v>4</v>
      </c>
      <c r="AE29" s="19">
        <f t="shared" si="3"/>
        <v>72.9</v>
      </c>
      <c r="AF29" s="13">
        <v>49.7</v>
      </c>
      <c r="AG29" s="14"/>
      <c r="AH29" s="14"/>
      <c r="AI29" s="14"/>
      <c r="AJ29" s="13">
        <v>10</v>
      </c>
      <c r="AK29" s="19">
        <f t="shared" si="5"/>
        <v>39.7</v>
      </c>
      <c r="AL29" s="14"/>
      <c r="AM29" s="14"/>
      <c r="AN29" s="14"/>
      <c r="AO29" s="14"/>
      <c r="AP29" s="14"/>
      <c r="AQ29" s="14"/>
      <c r="AR29" s="32"/>
      <c r="AS29" s="18">
        <f t="shared" si="1"/>
        <v>60</v>
      </c>
      <c r="AT29" s="19">
        <f t="shared" si="2"/>
        <v>66.08</v>
      </c>
      <c r="AU29" s="33">
        <v>13</v>
      </c>
      <c r="AV29" s="34">
        <v>17</v>
      </c>
      <c r="AW29" s="39" t="s">
        <v>58</v>
      </c>
    </row>
    <row r="30" ht="20.1" customHeight="1" spans="1:49">
      <c r="A30" s="11">
        <v>18</v>
      </c>
      <c r="B30" s="12" t="s">
        <v>83</v>
      </c>
      <c r="C30" s="13">
        <v>23301111002</v>
      </c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9">
        <f t="shared" si="0"/>
        <v>60</v>
      </c>
      <c r="Z30" s="13">
        <v>78.65</v>
      </c>
      <c r="AA30" s="14"/>
      <c r="AB30" s="14"/>
      <c r="AC30" s="14"/>
      <c r="AD30" s="13">
        <v>4</v>
      </c>
      <c r="AE30" s="19">
        <f t="shared" si="3"/>
        <v>74.65</v>
      </c>
      <c r="AF30" s="13">
        <v>13.2</v>
      </c>
      <c r="AG30" s="14"/>
      <c r="AH30" s="14"/>
      <c r="AI30" s="14"/>
      <c r="AJ30" s="13">
        <v>10</v>
      </c>
      <c r="AK30" s="19">
        <f t="shared" si="5"/>
        <v>3.2</v>
      </c>
      <c r="AL30" s="13">
        <v>3</v>
      </c>
      <c r="AM30" s="14"/>
      <c r="AN30" s="14"/>
      <c r="AO30" s="14"/>
      <c r="AP30" s="14"/>
      <c r="AQ30" s="14"/>
      <c r="AR30" s="32"/>
      <c r="AS30" s="18">
        <f t="shared" si="1"/>
        <v>63</v>
      </c>
      <c r="AT30" s="19">
        <f t="shared" si="2"/>
        <v>65.8175</v>
      </c>
      <c r="AU30" s="33">
        <v>11</v>
      </c>
      <c r="AV30" s="34">
        <v>18</v>
      </c>
      <c r="AW30" s="39" t="s">
        <v>69</v>
      </c>
    </row>
    <row r="31" ht="20.1" customHeight="1" spans="1:49">
      <c r="A31" s="11">
        <v>19</v>
      </c>
      <c r="B31" s="12" t="s">
        <v>84</v>
      </c>
      <c r="C31" s="13">
        <v>23301111012</v>
      </c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9">
        <f t="shared" si="0"/>
        <v>60</v>
      </c>
      <c r="Z31" s="13">
        <v>75.6</v>
      </c>
      <c r="AA31" s="14"/>
      <c r="AB31" s="14"/>
      <c r="AC31" s="14"/>
      <c r="AD31" s="13">
        <v>4</v>
      </c>
      <c r="AE31" s="19">
        <f t="shared" si="3"/>
        <v>71.6</v>
      </c>
      <c r="AF31" s="13">
        <v>56.4</v>
      </c>
      <c r="AG31" s="14"/>
      <c r="AH31" s="14"/>
      <c r="AI31" s="14"/>
      <c r="AJ31" s="13">
        <v>10</v>
      </c>
      <c r="AK31" s="19">
        <f t="shared" si="5"/>
        <v>46.4</v>
      </c>
      <c r="AL31" s="14"/>
      <c r="AM31" s="14"/>
      <c r="AN31" s="14"/>
      <c r="AO31" s="14"/>
      <c r="AP31" s="14"/>
      <c r="AQ31" s="14"/>
      <c r="AR31" s="32"/>
      <c r="AS31" s="18">
        <f t="shared" si="1"/>
        <v>60</v>
      </c>
      <c r="AT31" s="19">
        <f t="shared" si="2"/>
        <v>65.7</v>
      </c>
      <c r="AU31" s="33">
        <v>17</v>
      </c>
      <c r="AV31" s="34">
        <v>19</v>
      </c>
      <c r="AW31" s="39" t="s">
        <v>80</v>
      </c>
    </row>
    <row r="32" ht="20.1" customHeight="1" spans="1:49">
      <c r="A32" s="11">
        <v>20</v>
      </c>
      <c r="B32" s="12" t="s">
        <v>85</v>
      </c>
      <c r="C32" s="13">
        <v>23305031009</v>
      </c>
      <c r="D32" s="13"/>
      <c r="E32" s="16" t="s">
        <v>86</v>
      </c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28">
        <v>60</v>
      </c>
      <c r="Z32" s="13">
        <v>73.98</v>
      </c>
      <c r="AA32" s="14"/>
      <c r="AB32" s="14"/>
      <c r="AC32" s="14"/>
      <c r="AD32" s="13">
        <v>6</v>
      </c>
      <c r="AE32" s="19">
        <f t="shared" si="3"/>
        <v>67.98</v>
      </c>
      <c r="AF32" s="13">
        <v>63.2</v>
      </c>
      <c r="AG32" s="14"/>
      <c r="AH32" s="14"/>
      <c r="AI32" s="14"/>
      <c r="AJ32" s="14"/>
      <c r="AK32" s="19">
        <f t="shared" si="5"/>
        <v>63.2</v>
      </c>
      <c r="AL32" s="14"/>
      <c r="AM32" s="14"/>
      <c r="AN32" s="14"/>
      <c r="AO32" s="14"/>
      <c r="AP32" s="14"/>
      <c r="AQ32" s="14"/>
      <c r="AR32" s="32"/>
      <c r="AS32" s="18">
        <f t="shared" si="1"/>
        <v>60</v>
      </c>
      <c r="AT32" s="19">
        <f t="shared" si="2"/>
        <v>64.549</v>
      </c>
      <c r="AU32" s="33">
        <v>19</v>
      </c>
      <c r="AV32" s="34">
        <v>20</v>
      </c>
      <c r="AW32" s="39" t="s">
        <v>63</v>
      </c>
    </row>
    <row r="33" ht="20.1" customHeight="1" spans="1:49">
      <c r="A33" s="11">
        <v>21</v>
      </c>
      <c r="B33" s="12" t="s">
        <v>87</v>
      </c>
      <c r="C33" s="13">
        <v>23301111015</v>
      </c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9">
        <f t="shared" ref="Y33:Y43" si="6">MIN(100,60+D33+E33+F33+G33+H33+I33+J33-K33-L33-M33-N33-O33-P33-Q33-R33-S33-T33-U33-V33-W33-X33)</f>
        <v>60</v>
      </c>
      <c r="Z33" s="13">
        <v>70.8</v>
      </c>
      <c r="AA33" s="14"/>
      <c r="AB33" s="14"/>
      <c r="AC33" s="14"/>
      <c r="AD33" s="13">
        <v>5</v>
      </c>
      <c r="AE33" s="19">
        <f t="shared" si="3"/>
        <v>65.8</v>
      </c>
      <c r="AF33" s="13">
        <v>60.4</v>
      </c>
      <c r="AG33" s="14"/>
      <c r="AH33" s="14"/>
      <c r="AI33" s="14"/>
      <c r="AJ33" s="14"/>
      <c r="AK33" s="19">
        <f t="shared" si="5"/>
        <v>60.4</v>
      </c>
      <c r="AL33" s="14"/>
      <c r="AM33" s="14"/>
      <c r="AN33" s="14"/>
      <c r="AO33" s="14"/>
      <c r="AP33" s="14"/>
      <c r="AQ33" s="14"/>
      <c r="AR33" s="32"/>
      <c r="AS33" s="18">
        <f t="shared" si="1"/>
        <v>60</v>
      </c>
      <c r="AT33" s="19">
        <f t="shared" si="2"/>
        <v>63.21</v>
      </c>
      <c r="AU33" s="33">
        <v>22</v>
      </c>
      <c r="AV33" s="34">
        <v>21</v>
      </c>
      <c r="AW33" s="39" t="s">
        <v>80</v>
      </c>
    </row>
    <row r="34" ht="20.1" customHeight="1" spans="1:49">
      <c r="A34" s="11">
        <v>22</v>
      </c>
      <c r="B34" s="12" t="s">
        <v>88</v>
      </c>
      <c r="C34" s="13">
        <v>23301111024</v>
      </c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9">
        <f t="shared" si="6"/>
        <v>60</v>
      </c>
      <c r="Z34" s="13">
        <v>72.76</v>
      </c>
      <c r="AA34" s="14"/>
      <c r="AB34" s="14"/>
      <c r="AC34" s="14"/>
      <c r="AD34" s="13">
        <v>8</v>
      </c>
      <c r="AE34" s="19">
        <f t="shared" si="3"/>
        <v>64.76</v>
      </c>
      <c r="AF34" s="13">
        <v>65.6</v>
      </c>
      <c r="AG34" s="14"/>
      <c r="AH34" s="14"/>
      <c r="AI34" s="14"/>
      <c r="AJ34" s="14"/>
      <c r="AK34" s="19">
        <f t="shared" si="5"/>
        <v>65.6</v>
      </c>
      <c r="AL34" s="14"/>
      <c r="AM34" s="14"/>
      <c r="AN34" s="14"/>
      <c r="AO34" s="14"/>
      <c r="AP34" s="14"/>
      <c r="AQ34" s="14"/>
      <c r="AR34" s="32"/>
      <c r="AS34" s="18">
        <f t="shared" si="1"/>
        <v>60</v>
      </c>
      <c r="AT34" s="19">
        <f t="shared" si="2"/>
        <v>62.898</v>
      </c>
      <c r="AU34" s="33">
        <v>20</v>
      </c>
      <c r="AV34" s="34">
        <v>22</v>
      </c>
      <c r="AW34" s="39" t="s">
        <v>77</v>
      </c>
    </row>
    <row r="35" ht="20.1" customHeight="1" spans="1:49">
      <c r="A35" s="11">
        <v>23</v>
      </c>
      <c r="B35" s="12" t="s">
        <v>89</v>
      </c>
      <c r="C35" s="13">
        <v>23301111022</v>
      </c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9">
        <f t="shared" si="6"/>
        <v>60</v>
      </c>
      <c r="Z35" s="13">
        <v>71.34</v>
      </c>
      <c r="AA35" s="14"/>
      <c r="AB35" s="14"/>
      <c r="AC35" s="14"/>
      <c r="AD35" s="13">
        <v>10</v>
      </c>
      <c r="AE35" s="19">
        <f t="shared" si="3"/>
        <v>61.34</v>
      </c>
      <c r="AF35" s="13">
        <v>70.3</v>
      </c>
      <c r="AG35" s="14"/>
      <c r="AH35" s="14"/>
      <c r="AI35" s="14"/>
      <c r="AJ35" s="14"/>
      <c r="AK35" s="19">
        <f t="shared" si="5"/>
        <v>70.3</v>
      </c>
      <c r="AL35" s="14"/>
      <c r="AM35" s="14"/>
      <c r="AN35" s="14"/>
      <c r="AO35" s="14"/>
      <c r="AP35" s="14"/>
      <c r="AQ35" s="14"/>
      <c r="AR35" s="32"/>
      <c r="AS35" s="18">
        <f t="shared" si="1"/>
        <v>60</v>
      </c>
      <c r="AT35" s="19">
        <f t="shared" si="2"/>
        <v>61.252</v>
      </c>
      <c r="AU35" s="33">
        <v>21</v>
      </c>
      <c r="AV35" s="34">
        <v>23</v>
      </c>
      <c r="AW35" s="39" t="s">
        <v>77</v>
      </c>
    </row>
    <row r="36" ht="20.1" customHeight="1" spans="1:49">
      <c r="A36" s="11">
        <v>24</v>
      </c>
      <c r="B36" s="12" t="s">
        <v>90</v>
      </c>
      <c r="C36" s="13">
        <v>23301111032</v>
      </c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9">
        <f t="shared" si="6"/>
        <v>60</v>
      </c>
      <c r="Z36" s="13">
        <v>66.41</v>
      </c>
      <c r="AA36" s="14"/>
      <c r="AB36" s="14"/>
      <c r="AC36" s="14"/>
      <c r="AD36" s="13">
        <v>6</v>
      </c>
      <c r="AE36" s="19">
        <f t="shared" si="3"/>
        <v>60.41</v>
      </c>
      <c r="AF36" s="13">
        <v>64.6</v>
      </c>
      <c r="AG36" s="14"/>
      <c r="AH36" s="14"/>
      <c r="AI36" s="14"/>
      <c r="AJ36" s="14"/>
      <c r="AK36" s="19">
        <f t="shared" si="5"/>
        <v>64.6</v>
      </c>
      <c r="AL36" s="14"/>
      <c r="AM36" s="14"/>
      <c r="AN36" s="14"/>
      <c r="AO36" s="14"/>
      <c r="AP36" s="14"/>
      <c r="AQ36" s="14"/>
      <c r="AR36" s="32"/>
      <c r="AS36" s="18">
        <f t="shared" si="1"/>
        <v>60</v>
      </c>
      <c r="AT36" s="19">
        <f t="shared" si="2"/>
        <v>60.4555</v>
      </c>
      <c r="AU36" s="33">
        <v>26</v>
      </c>
      <c r="AV36" s="34">
        <v>24</v>
      </c>
      <c r="AW36" s="39" t="s">
        <v>61</v>
      </c>
    </row>
    <row r="37" ht="20.1" customHeight="1" spans="1:49">
      <c r="A37" s="11">
        <v>25</v>
      </c>
      <c r="B37" s="12" t="s">
        <v>91</v>
      </c>
      <c r="C37" s="13">
        <v>23301111031</v>
      </c>
      <c r="D37" s="13"/>
      <c r="E37" s="13"/>
      <c r="F37" s="13"/>
      <c r="G37" s="13"/>
      <c r="H37" s="13"/>
      <c r="I37" s="13">
        <v>2</v>
      </c>
      <c r="J37" s="14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9">
        <f t="shared" si="6"/>
        <v>62</v>
      </c>
      <c r="Z37" s="13">
        <v>69.22</v>
      </c>
      <c r="AA37" s="14"/>
      <c r="AB37" s="14"/>
      <c r="AC37" s="14"/>
      <c r="AD37" s="13">
        <v>10</v>
      </c>
      <c r="AE37" s="19">
        <f t="shared" si="3"/>
        <v>59.22</v>
      </c>
      <c r="AF37" s="13">
        <v>65.6</v>
      </c>
      <c r="AG37" s="14"/>
      <c r="AH37" s="14"/>
      <c r="AI37" s="14"/>
      <c r="AJ37" s="14"/>
      <c r="AK37" s="19">
        <f t="shared" si="5"/>
        <v>65.6</v>
      </c>
      <c r="AL37" s="14"/>
      <c r="AM37" s="14"/>
      <c r="AN37" s="14"/>
      <c r="AO37" s="14"/>
      <c r="AP37" s="14"/>
      <c r="AQ37" s="14"/>
      <c r="AR37" s="32"/>
      <c r="AS37" s="18">
        <f t="shared" si="1"/>
        <v>60</v>
      </c>
      <c r="AT37" s="19">
        <f t="shared" si="2"/>
        <v>60.251</v>
      </c>
      <c r="AU37" s="33">
        <v>23</v>
      </c>
      <c r="AV37" s="34">
        <v>25</v>
      </c>
      <c r="AW37" s="39" t="s">
        <v>61</v>
      </c>
    </row>
    <row r="38" ht="20.1" customHeight="1" spans="1:49">
      <c r="A38" s="11">
        <v>26</v>
      </c>
      <c r="B38" s="12" t="s">
        <v>92</v>
      </c>
      <c r="C38" s="13">
        <v>23301111026</v>
      </c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9">
        <f t="shared" si="6"/>
        <v>60</v>
      </c>
      <c r="Z38" s="13">
        <v>68.67</v>
      </c>
      <c r="AA38" s="14"/>
      <c r="AB38" s="14"/>
      <c r="AC38" s="14"/>
      <c r="AD38" s="13">
        <v>12</v>
      </c>
      <c r="AE38" s="19">
        <f t="shared" si="3"/>
        <v>56.67</v>
      </c>
      <c r="AF38" s="13">
        <v>57.9</v>
      </c>
      <c r="AG38" s="14"/>
      <c r="AH38" s="14"/>
      <c r="AI38" s="14"/>
      <c r="AJ38" s="13">
        <v>10</v>
      </c>
      <c r="AK38" s="19">
        <f t="shared" si="5"/>
        <v>47.9</v>
      </c>
      <c r="AL38" s="14"/>
      <c r="AM38" s="14"/>
      <c r="AN38" s="14"/>
      <c r="AO38" s="14"/>
      <c r="AP38" s="14"/>
      <c r="AQ38" s="13">
        <v>6</v>
      </c>
      <c r="AR38" s="32"/>
      <c r="AS38" s="18">
        <f t="shared" si="1"/>
        <v>66</v>
      </c>
      <c r="AT38" s="19">
        <f t="shared" si="2"/>
        <v>58.7635</v>
      </c>
      <c r="AU38" s="33">
        <v>24</v>
      </c>
      <c r="AV38" s="34">
        <v>26</v>
      </c>
      <c r="AW38" s="39" t="s">
        <v>61</v>
      </c>
    </row>
    <row r="39" ht="20.1" customHeight="1" spans="1:49">
      <c r="A39" s="11">
        <v>27</v>
      </c>
      <c r="B39" s="12" t="s">
        <v>93</v>
      </c>
      <c r="C39" s="13">
        <v>23301111021</v>
      </c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9">
        <f t="shared" si="6"/>
        <v>60</v>
      </c>
      <c r="Z39" s="13">
        <v>68.28</v>
      </c>
      <c r="AA39" s="14"/>
      <c r="AB39" s="14"/>
      <c r="AC39" s="14"/>
      <c r="AD39" s="13">
        <v>12</v>
      </c>
      <c r="AE39" s="19">
        <f t="shared" si="3"/>
        <v>56.28</v>
      </c>
      <c r="AF39" s="13">
        <v>69.6</v>
      </c>
      <c r="AG39" s="14"/>
      <c r="AH39" s="14"/>
      <c r="AI39" s="14"/>
      <c r="AJ39" s="14"/>
      <c r="AK39" s="19">
        <f t="shared" si="5"/>
        <v>69.6</v>
      </c>
      <c r="AL39" s="14"/>
      <c r="AM39" s="14"/>
      <c r="AN39" s="14"/>
      <c r="AO39" s="14"/>
      <c r="AP39" s="14"/>
      <c r="AQ39" s="14"/>
      <c r="AR39" s="32"/>
      <c r="AS39" s="18">
        <f t="shared" si="1"/>
        <v>60</v>
      </c>
      <c r="AT39" s="19">
        <f t="shared" si="2"/>
        <v>58.434</v>
      </c>
      <c r="AU39" s="33">
        <v>25</v>
      </c>
      <c r="AV39" s="34">
        <v>27</v>
      </c>
      <c r="AW39" s="39" t="s">
        <v>77</v>
      </c>
    </row>
    <row r="40" ht="20.1" customHeight="1" spans="1:49">
      <c r="A40" s="11">
        <v>28</v>
      </c>
      <c r="B40" s="12" t="s">
        <v>94</v>
      </c>
      <c r="C40" s="13">
        <v>23301111004</v>
      </c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9">
        <f t="shared" si="6"/>
        <v>60</v>
      </c>
      <c r="Z40" s="13">
        <v>60.95</v>
      </c>
      <c r="AA40" s="14"/>
      <c r="AB40" s="14"/>
      <c r="AC40" s="14"/>
      <c r="AD40" s="13">
        <v>11</v>
      </c>
      <c r="AE40" s="19">
        <f t="shared" si="3"/>
        <v>49.95</v>
      </c>
      <c r="AF40" s="13">
        <v>56.6</v>
      </c>
      <c r="AG40" s="14"/>
      <c r="AH40" s="14"/>
      <c r="AI40" s="14"/>
      <c r="AJ40" s="13">
        <v>10</v>
      </c>
      <c r="AK40" s="19">
        <f t="shared" si="5"/>
        <v>46.6</v>
      </c>
      <c r="AL40" s="14"/>
      <c r="AM40" s="14"/>
      <c r="AN40" s="14"/>
      <c r="AO40" s="14"/>
      <c r="AP40" s="14"/>
      <c r="AQ40" s="14"/>
      <c r="AR40" s="32"/>
      <c r="AS40" s="18">
        <f t="shared" si="1"/>
        <v>60</v>
      </c>
      <c r="AT40" s="19">
        <f t="shared" si="2"/>
        <v>53.8025</v>
      </c>
      <c r="AU40" s="33">
        <v>28</v>
      </c>
      <c r="AV40" s="34">
        <v>28</v>
      </c>
      <c r="AW40" s="39" t="s">
        <v>69</v>
      </c>
    </row>
    <row r="41" ht="20.1" customHeight="1" spans="1:49">
      <c r="A41" s="11">
        <v>29</v>
      </c>
      <c r="B41" s="12" t="s">
        <v>95</v>
      </c>
      <c r="C41" s="13">
        <v>23301111025</v>
      </c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9">
        <f t="shared" si="6"/>
        <v>60</v>
      </c>
      <c r="Z41" s="13">
        <v>64.06</v>
      </c>
      <c r="AA41" s="14"/>
      <c r="AB41" s="14"/>
      <c r="AC41" s="14"/>
      <c r="AD41" s="13">
        <v>16</v>
      </c>
      <c r="AE41" s="19">
        <f t="shared" si="3"/>
        <v>48.06</v>
      </c>
      <c r="AF41" s="13">
        <v>60</v>
      </c>
      <c r="AG41" s="14"/>
      <c r="AH41" s="14"/>
      <c r="AI41" s="14"/>
      <c r="AJ41" s="14"/>
      <c r="AK41" s="19">
        <f t="shared" si="5"/>
        <v>60</v>
      </c>
      <c r="AL41" s="14"/>
      <c r="AM41" s="14"/>
      <c r="AN41" s="14"/>
      <c r="AO41" s="14"/>
      <c r="AP41" s="36"/>
      <c r="AQ41" s="14"/>
      <c r="AR41" s="32"/>
      <c r="AS41" s="18">
        <f t="shared" si="1"/>
        <v>60</v>
      </c>
      <c r="AT41" s="19">
        <f t="shared" si="2"/>
        <v>53.433</v>
      </c>
      <c r="AU41" s="33">
        <v>27</v>
      </c>
      <c r="AV41" s="34">
        <v>29</v>
      </c>
      <c r="AW41" s="39" t="s">
        <v>61</v>
      </c>
    </row>
    <row r="42" ht="20.1" customHeight="1" spans="1:49">
      <c r="A42" s="11">
        <v>30</v>
      </c>
      <c r="B42" s="12" t="s">
        <v>96</v>
      </c>
      <c r="C42" s="13">
        <v>23301111014</v>
      </c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9">
        <f t="shared" si="6"/>
        <v>60</v>
      </c>
      <c r="Z42" s="13">
        <v>59</v>
      </c>
      <c r="AA42" s="14"/>
      <c r="AB42" s="14"/>
      <c r="AC42" s="14"/>
      <c r="AD42" s="13">
        <v>12</v>
      </c>
      <c r="AE42" s="19">
        <f t="shared" si="3"/>
        <v>47</v>
      </c>
      <c r="AF42" s="13">
        <v>43.7</v>
      </c>
      <c r="AG42" s="14"/>
      <c r="AH42" s="14"/>
      <c r="AI42" s="14"/>
      <c r="AJ42" s="13">
        <v>10</v>
      </c>
      <c r="AK42" s="19">
        <f t="shared" si="5"/>
        <v>33.7</v>
      </c>
      <c r="AL42" s="14"/>
      <c r="AM42" s="14"/>
      <c r="AN42" s="14"/>
      <c r="AO42" s="14"/>
      <c r="AP42" s="14"/>
      <c r="AQ42" s="14"/>
      <c r="AR42" s="32"/>
      <c r="AS42" s="18">
        <f t="shared" si="1"/>
        <v>60</v>
      </c>
      <c r="AT42" s="19">
        <f t="shared" si="2"/>
        <v>51.535</v>
      </c>
      <c r="AU42" s="33">
        <v>30</v>
      </c>
      <c r="AV42" s="34">
        <v>30</v>
      </c>
      <c r="AW42" s="39" t="s">
        <v>80</v>
      </c>
    </row>
    <row r="43" ht="20.1" customHeight="1" spans="1:49">
      <c r="A43" s="11">
        <v>31</v>
      </c>
      <c r="B43" s="12" t="s">
        <v>97</v>
      </c>
      <c r="C43" s="13">
        <v>23301111027</v>
      </c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9">
        <f t="shared" si="6"/>
        <v>60</v>
      </c>
      <c r="Z43" s="13">
        <v>59.63</v>
      </c>
      <c r="AA43" s="14"/>
      <c r="AB43" s="14"/>
      <c r="AC43" s="14"/>
      <c r="AD43" s="29">
        <v>30</v>
      </c>
      <c r="AE43" s="19">
        <f t="shared" si="3"/>
        <v>29.63</v>
      </c>
      <c r="AF43" s="13">
        <v>57.1</v>
      </c>
      <c r="AG43" s="14"/>
      <c r="AH43" s="14"/>
      <c r="AI43" s="14"/>
      <c r="AJ43" s="13">
        <v>10</v>
      </c>
      <c r="AK43" s="19">
        <f t="shared" si="5"/>
        <v>47.1</v>
      </c>
      <c r="AL43" s="14"/>
      <c r="AM43" s="14"/>
      <c r="AN43" s="14"/>
      <c r="AO43" s="14"/>
      <c r="AP43" s="14"/>
      <c r="AQ43" s="14"/>
      <c r="AR43" s="32"/>
      <c r="AS43" s="18">
        <f t="shared" si="1"/>
        <v>60</v>
      </c>
      <c r="AT43" s="19">
        <f t="shared" si="2"/>
        <v>42.6515</v>
      </c>
      <c r="AU43" s="33">
        <v>29</v>
      </c>
      <c r="AV43" s="34">
        <v>31</v>
      </c>
      <c r="AW43" s="39" t="s">
        <v>98</v>
      </c>
    </row>
    <row r="44" ht="27" customHeight="1" spans="1:49">
      <c r="A44" s="17" t="s">
        <v>99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</row>
    <row r="47" ht="15" spans="22:45">
      <c r="V47" s="23"/>
      <c r="AS47" s="37"/>
    </row>
  </sheetData>
  <sortState ref="A14:AW44">
    <sortCondition ref="AT14:AT44" descending="1"/>
  </sortState>
  <mergeCells count="61">
    <mergeCell ref="A1:AW1"/>
    <mergeCell ref="A2:AW2"/>
    <mergeCell ref="A3:C3"/>
    <mergeCell ref="D3:Y3"/>
    <mergeCell ref="Z3:AE3"/>
    <mergeCell ref="AF3:AK3"/>
    <mergeCell ref="AL3:AS3"/>
    <mergeCell ref="D4:J4"/>
    <mergeCell ref="K4:X4"/>
    <mergeCell ref="Z4:AC4"/>
    <mergeCell ref="AF4:AI4"/>
    <mergeCell ref="AL4:AR4"/>
    <mergeCell ref="A44:AW44"/>
    <mergeCell ref="D5:D12"/>
    <mergeCell ref="E5:E12"/>
    <mergeCell ref="F5:F12"/>
    <mergeCell ref="G5:G12"/>
    <mergeCell ref="H5:H12"/>
    <mergeCell ref="I5:I12"/>
    <mergeCell ref="J5:J12"/>
    <mergeCell ref="K5:K12"/>
    <mergeCell ref="L5:L12"/>
    <mergeCell ref="M5:M12"/>
    <mergeCell ref="N5:N12"/>
    <mergeCell ref="O5:O12"/>
    <mergeCell ref="P5:P12"/>
    <mergeCell ref="Q5:Q12"/>
    <mergeCell ref="R5:R12"/>
    <mergeCell ref="S5:S12"/>
    <mergeCell ref="T5:T12"/>
    <mergeCell ref="U5:U12"/>
    <mergeCell ref="V5:V12"/>
    <mergeCell ref="W5:W12"/>
    <mergeCell ref="X5:X12"/>
    <mergeCell ref="Y4:Y12"/>
    <mergeCell ref="Z5:Z12"/>
    <mergeCell ref="AA5:AA12"/>
    <mergeCell ref="AB5:AB12"/>
    <mergeCell ref="AC5:AC12"/>
    <mergeCell ref="AD5:AD12"/>
    <mergeCell ref="AE4:AE12"/>
    <mergeCell ref="AF5:AF12"/>
    <mergeCell ref="AG5:AG12"/>
    <mergeCell ref="AH5:AH12"/>
    <mergeCell ref="AI5:AI12"/>
    <mergeCell ref="AJ5:AJ12"/>
    <mergeCell ref="AK4:AK12"/>
    <mergeCell ref="AL5:AL12"/>
    <mergeCell ref="AM5:AM12"/>
    <mergeCell ref="AN5:AN12"/>
    <mergeCell ref="AO5:AO12"/>
    <mergeCell ref="AP5:AP12"/>
    <mergeCell ref="AQ5:AQ12"/>
    <mergeCell ref="AR5:AR12"/>
    <mergeCell ref="AS4:AS12"/>
    <mergeCell ref="AT3:AT12"/>
    <mergeCell ref="AU3:AU12"/>
    <mergeCell ref="AV3:AV12"/>
    <mergeCell ref="AW3:AW12"/>
    <mergeCell ref="A4:C5"/>
    <mergeCell ref="A6:C11"/>
  </mergeCells>
  <pageMargins left="0.75" right="0.590278" top="0.472222" bottom="0.472222" header="0.354167" footer="0.472222"/>
  <pageSetup paperSize="8" scale="48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Michael不会学音乐</cp:lastModifiedBy>
  <dcterms:created xsi:type="dcterms:W3CDTF">2025-10-12T17:18:00Z</dcterms:created>
  <dcterms:modified xsi:type="dcterms:W3CDTF">2025-10-12T14:06:11Z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43318861D11044DD9E17529605F9E627_13</vt:lpwstr>
  </property>
  <property fmtid="{D5CDD505-2E9C-101B-9397-08002B2CF9AE}" pid="3" name="KSOProductBuildVer">
    <vt:lpwstr>2052-12.1.0.23125</vt:lpwstr>
  </property>
</Properties>
</file>