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E:\Users\wsyho\"/>
    </mc:Choice>
  </mc:AlternateContent>
  <xr:revisionPtr revIDLastSave="0" documentId="13_ncr:1_{4F49C270-896C-4A4E-A378-D19D7B242413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72" i="1" l="1"/>
  <c r="AK72" i="1"/>
  <c r="AE72" i="1"/>
  <c r="Y72" i="1"/>
  <c r="AS71" i="1"/>
  <c r="AK71" i="1"/>
  <c r="AE71" i="1"/>
  <c r="Y71" i="1"/>
  <c r="AS70" i="1"/>
  <c r="AK70" i="1"/>
  <c r="AE70" i="1"/>
  <c r="Y70" i="1"/>
  <c r="AT70" i="1" s="1"/>
  <c r="AS69" i="1"/>
  <c r="AK69" i="1"/>
  <c r="AE69" i="1"/>
  <c r="Y69" i="1"/>
  <c r="AS68" i="1"/>
  <c r="AK68" i="1"/>
  <c r="AE68" i="1"/>
  <c r="Y68" i="1"/>
  <c r="AT68" i="1" s="1"/>
  <c r="AS67" i="1"/>
  <c r="AK67" i="1"/>
  <c r="AE67" i="1"/>
  <c r="AT67" i="1" s="1"/>
  <c r="Y67" i="1"/>
  <c r="AS66" i="1"/>
  <c r="AK66" i="1"/>
  <c r="AE66" i="1"/>
  <c r="Y66" i="1"/>
  <c r="AT66" i="1" s="1"/>
  <c r="AS65" i="1"/>
  <c r="AK65" i="1"/>
  <c r="AE65" i="1"/>
  <c r="Y65" i="1"/>
  <c r="AT65" i="1" s="1"/>
  <c r="AS64" i="1"/>
  <c r="AK64" i="1"/>
  <c r="AE64" i="1"/>
  <c r="Y64" i="1"/>
  <c r="AS63" i="1"/>
  <c r="AK63" i="1"/>
  <c r="AE63" i="1"/>
  <c r="Y63" i="1"/>
  <c r="AS62" i="1"/>
  <c r="AK62" i="1"/>
  <c r="AE62" i="1"/>
  <c r="Y62" i="1"/>
  <c r="AS61" i="1"/>
  <c r="AK61" i="1"/>
  <c r="AE61" i="1"/>
  <c r="Y61" i="1"/>
  <c r="AT61" i="1" s="1"/>
  <c r="AS60" i="1"/>
  <c r="AK60" i="1"/>
  <c r="AE60" i="1"/>
  <c r="Y60" i="1"/>
  <c r="AT60" i="1" s="1"/>
  <c r="AS59" i="1"/>
  <c r="AK59" i="1"/>
  <c r="AE59" i="1"/>
  <c r="Y59" i="1"/>
  <c r="AS58" i="1"/>
  <c r="AK58" i="1"/>
  <c r="AE58" i="1"/>
  <c r="Y58" i="1"/>
  <c r="AT58" i="1" s="1"/>
  <c r="AS57" i="1"/>
  <c r="AK57" i="1"/>
  <c r="AE57" i="1"/>
  <c r="Y57" i="1"/>
  <c r="AS56" i="1"/>
  <c r="AK56" i="1"/>
  <c r="AE56" i="1"/>
  <c r="Y56" i="1"/>
  <c r="AT56" i="1" s="1"/>
  <c r="AS55" i="1"/>
  <c r="AK55" i="1"/>
  <c r="AE55" i="1"/>
  <c r="Y55" i="1"/>
  <c r="AT55" i="1" s="1"/>
  <c r="AS54" i="1"/>
  <c r="AK54" i="1"/>
  <c r="AE54" i="1"/>
  <c r="Y54" i="1"/>
  <c r="AS53" i="1"/>
  <c r="AK53" i="1"/>
  <c r="AE53" i="1"/>
  <c r="Y53" i="1"/>
  <c r="AT53" i="1" s="1"/>
  <c r="AS52" i="1"/>
  <c r="AK52" i="1"/>
  <c r="AE52" i="1"/>
  <c r="Y52" i="1"/>
  <c r="AS51" i="1"/>
  <c r="AK51" i="1"/>
  <c r="AE51" i="1"/>
  <c r="Y51" i="1"/>
  <c r="AT51" i="1" s="1"/>
  <c r="AS50" i="1"/>
  <c r="AK50" i="1"/>
  <c r="AE50" i="1"/>
  <c r="Y50" i="1"/>
  <c r="AT50" i="1" s="1"/>
  <c r="AS49" i="1"/>
  <c r="AK49" i="1"/>
  <c r="AE49" i="1"/>
  <c r="Y49" i="1"/>
  <c r="AS48" i="1"/>
  <c r="AK48" i="1"/>
  <c r="AE48" i="1"/>
  <c r="Y48" i="1"/>
  <c r="AT48" i="1" s="1"/>
  <c r="AS47" i="1"/>
  <c r="AK47" i="1"/>
  <c r="AE47" i="1"/>
  <c r="Y47" i="1"/>
  <c r="AS46" i="1"/>
  <c r="AK46" i="1"/>
  <c r="AE46" i="1"/>
  <c r="Y46" i="1"/>
  <c r="AT46" i="1" s="1"/>
  <c r="AS45" i="1"/>
  <c r="AK45" i="1"/>
  <c r="AE45" i="1"/>
  <c r="Y45" i="1"/>
  <c r="AT45" i="1" s="1"/>
  <c r="AS29" i="1"/>
  <c r="AK29" i="1"/>
  <c r="AE29" i="1"/>
  <c r="Y29" i="1"/>
  <c r="AS22" i="1"/>
  <c r="AK22" i="1"/>
  <c r="AE22" i="1"/>
  <c r="Y22" i="1"/>
  <c r="AS20" i="1"/>
  <c r="AK20" i="1"/>
  <c r="AE20" i="1"/>
  <c r="Y20" i="1"/>
  <c r="AS15" i="1"/>
  <c r="AK15" i="1"/>
  <c r="AE15" i="1"/>
  <c r="Y15" i="1"/>
  <c r="AT15" i="1" s="1"/>
  <c r="AS42" i="1"/>
  <c r="AK42" i="1"/>
  <c r="AE42" i="1"/>
  <c r="Y42" i="1"/>
  <c r="AS28" i="1"/>
  <c r="AK28" i="1"/>
  <c r="AE28" i="1"/>
  <c r="Y28" i="1"/>
  <c r="AS19" i="1"/>
  <c r="AK19" i="1"/>
  <c r="AE19" i="1"/>
  <c r="Y19" i="1"/>
  <c r="AT19" i="1" s="1"/>
  <c r="AS44" i="1"/>
  <c r="AK44" i="1"/>
  <c r="AE44" i="1"/>
  <c r="Y44" i="1"/>
  <c r="AS30" i="1"/>
  <c r="AK30" i="1"/>
  <c r="AE30" i="1"/>
  <c r="Y30" i="1"/>
  <c r="AS25" i="1"/>
  <c r="AK25" i="1"/>
  <c r="AE25" i="1"/>
  <c r="Y25" i="1"/>
  <c r="AS31" i="1"/>
  <c r="AK31" i="1"/>
  <c r="AE31" i="1"/>
  <c r="Y31" i="1"/>
  <c r="AS34" i="1"/>
  <c r="AK34" i="1"/>
  <c r="AE34" i="1"/>
  <c r="Y34" i="1"/>
  <c r="AT34" i="1" s="1"/>
  <c r="AS18" i="1"/>
  <c r="AK18" i="1"/>
  <c r="AE18" i="1"/>
  <c r="Y18" i="1"/>
  <c r="AS32" i="1"/>
  <c r="AK32" i="1"/>
  <c r="AE32" i="1"/>
  <c r="Y32" i="1"/>
  <c r="AT32" i="1" s="1"/>
  <c r="AS24" i="1"/>
  <c r="AK24" i="1"/>
  <c r="AE24" i="1"/>
  <c r="Y24" i="1"/>
  <c r="AT24" i="1" s="1"/>
  <c r="AS13" i="1"/>
  <c r="AK13" i="1"/>
  <c r="AE13" i="1"/>
  <c r="Y13" i="1"/>
  <c r="AS17" i="1"/>
  <c r="AK17" i="1"/>
  <c r="AE17" i="1"/>
  <c r="Y17" i="1"/>
  <c r="AS36" i="1"/>
  <c r="AK36" i="1"/>
  <c r="AE36" i="1"/>
  <c r="Y36" i="1"/>
  <c r="AS40" i="1"/>
  <c r="AK40" i="1"/>
  <c r="AE40" i="1"/>
  <c r="Y40" i="1"/>
  <c r="AT40" i="1" s="1"/>
  <c r="AS16" i="1"/>
  <c r="AK16" i="1"/>
  <c r="AE16" i="1"/>
  <c r="Y16" i="1"/>
  <c r="AT16" i="1" s="1"/>
  <c r="AS23" i="1"/>
  <c r="AK23" i="1"/>
  <c r="AE23" i="1"/>
  <c r="Y23" i="1"/>
  <c r="AS39" i="1"/>
  <c r="AK39" i="1"/>
  <c r="AE39" i="1"/>
  <c r="Y39" i="1"/>
  <c r="AT39" i="1" s="1"/>
  <c r="AS35" i="1"/>
  <c r="AK35" i="1"/>
  <c r="AE35" i="1"/>
  <c r="Y35" i="1"/>
  <c r="AS43" i="1"/>
  <c r="AK43" i="1"/>
  <c r="AE43" i="1"/>
  <c r="Y43" i="1"/>
  <c r="AT43" i="1" s="1"/>
  <c r="AS26" i="1"/>
  <c r="AK26" i="1"/>
  <c r="AE26" i="1"/>
  <c r="Y26" i="1"/>
  <c r="AT26" i="1" s="1"/>
  <c r="AS41" i="1"/>
  <c r="AK41" i="1"/>
  <c r="AE41" i="1"/>
  <c r="Y41" i="1"/>
  <c r="AS27" i="1"/>
  <c r="AK27" i="1"/>
  <c r="AE27" i="1"/>
  <c r="Y27" i="1"/>
  <c r="AT27" i="1" s="1"/>
  <c r="AS33" i="1"/>
  <c r="AK33" i="1"/>
  <c r="AE33" i="1"/>
  <c r="Y33" i="1"/>
  <c r="AS37" i="1"/>
  <c r="AK37" i="1"/>
  <c r="AE37" i="1"/>
  <c r="Y37" i="1"/>
  <c r="AT37" i="1" s="1"/>
  <c r="AS38" i="1"/>
  <c r="AK38" i="1"/>
  <c r="AE38" i="1"/>
  <c r="Y38" i="1"/>
  <c r="AT38" i="1" s="1"/>
  <c r="AS14" i="1"/>
  <c r="AK14" i="1"/>
  <c r="AE14" i="1"/>
  <c r="Y14" i="1"/>
  <c r="AS21" i="1"/>
  <c r="AK21" i="1"/>
  <c r="AE21" i="1"/>
  <c r="Y21" i="1"/>
  <c r="AT25" i="1" l="1"/>
  <c r="AT22" i="1"/>
  <c r="AT17" i="1"/>
  <c r="AT30" i="1"/>
  <c r="AT42" i="1"/>
  <c r="AT14" i="1"/>
  <c r="AT41" i="1"/>
  <c r="AT23" i="1"/>
  <c r="AT13" i="1"/>
  <c r="AV13" i="1" s="1"/>
  <c r="AT31" i="1"/>
  <c r="AT28" i="1"/>
  <c r="AT29" i="1"/>
  <c r="AT49" i="1"/>
  <c r="AT54" i="1"/>
  <c r="AT64" i="1"/>
  <c r="AT69" i="1"/>
  <c r="AT59" i="1"/>
  <c r="AT21" i="1"/>
  <c r="AV21" i="1" s="1"/>
  <c r="AT63" i="1"/>
  <c r="AT71" i="1"/>
  <c r="AT33" i="1"/>
  <c r="AT35" i="1"/>
  <c r="AT36" i="1"/>
  <c r="AT18" i="1"/>
  <c r="AT44" i="1"/>
  <c r="AT20" i="1"/>
  <c r="AT47" i="1"/>
  <c r="AT52" i="1"/>
  <c r="AT57" i="1"/>
  <c r="AT62" i="1"/>
  <c r="AT72" i="1"/>
  <c r="AV28" i="1" l="1"/>
  <c r="AV25" i="1"/>
  <c r="AV24" i="1"/>
  <c r="AV31" i="1"/>
  <c r="AV30" i="1"/>
  <c r="AV36" i="1"/>
  <c r="AV29" i="1"/>
  <c r="AV23" i="1"/>
  <c r="AV22" i="1"/>
  <c r="AV38" i="1"/>
  <c r="AV39" i="1"/>
  <c r="AV44" i="1"/>
  <c r="AV35" i="1"/>
  <c r="AV40" i="1"/>
  <c r="AV14" i="1"/>
  <c r="AV42" i="1"/>
  <c r="AV37" i="1"/>
  <c r="AV32" i="1"/>
  <c r="AV19" i="1"/>
  <c r="AV26" i="1"/>
  <c r="AV18" i="1"/>
  <c r="AV33" i="1"/>
  <c r="AV15" i="1"/>
  <c r="AV41" i="1"/>
  <c r="AV17" i="1"/>
  <c r="AV20" i="1"/>
  <c r="AV43" i="1"/>
  <c r="AV34" i="1"/>
  <c r="AV16" i="1"/>
  <c r="AV27" i="1"/>
</calcChain>
</file>

<file path=xl/sharedStrings.xml><?xml version="1.0" encoding="utf-8"?>
<sst xmlns="http://schemas.openxmlformats.org/spreadsheetml/2006/main" count="195" uniqueCount="164">
  <si>
    <t>合肥大学学生综合素质测评一览表</t>
  </si>
  <si>
    <t>项目</t>
  </si>
  <si>
    <r>
      <t>德育素质（占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charset val="134"/>
      </rPr>
      <t>）</t>
    </r>
    <r>
      <rPr>
        <b/>
        <sz val="16"/>
        <rFont val="Times New Roman"/>
        <family val="1"/>
      </rPr>
      <t xml:space="preserve">               </t>
    </r>
    <r>
      <rPr>
        <b/>
        <sz val="16"/>
        <rFont val="宋体"/>
        <charset val="134"/>
      </rPr>
      <t>基本分</t>
    </r>
    <r>
      <rPr>
        <b/>
        <sz val="16"/>
        <rFont val="Times New Roman"/>
        <family val="1"/>
      </rPr>
      <t>60</t>
    </r>
    <r>
      <rPr>
        <b/>
        <sz val="16"/>
        <rFont val="宋体"/>
        <charset val="134"/>
      </rPr>
      <t>分</t>
    </r>
  </si>
  <si>
    <r>
      <t>智育素质（占</t>
    </r>
    <r>
      <rPr>
        <b/>
        <sz val="16"/>
        <rFont val="Times New Roman"/>
        <family val="1"/>
      </rPr>
      <t>55%</t>
    </r>
    <r>
      <rPr>
        <b/>
        <sz val="16"/>
        <rFont val="宋体"/>
        <charset val="134"/>
      </rPr>
      <t>）</t>
    </r>
  </si>
  <si>
    <t>体育素质（占5%）</t>
  </si>
  <si>
    <r>
      <t>能力素质（占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family val="1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</si>
  <si>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</si>
  <si>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</si>
  <si>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</si>
  <si>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</si>
  <si>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t xml:space="preserve"> </t>
    </r>
    <r>
      <rPr>
        <b/>
        <sz val="12"/>
        <rFont val="宋体"/>
        <charset val="134"/>
      </rPr>
      <t>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</si>
  <si>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</si>
  <si>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</si>
  <si>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</si>
  <si>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</si>
  <si>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</si>
  <si>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</si>
  <si>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</si>
  <si>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</si>
  <si>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</si>
  <si>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</si>
  <si>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</si>
  <si>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</si>
  <si>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</si>
  <si>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</si>
  <si>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</si>
  <si>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t>卫生评比位于学院后15%</t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</si>
  <si>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</si>
  <si>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</si>
  <si>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</si>
  <si>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</si>
  <si>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</si>
  <si>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</si>
  <si>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</si>
  <si>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</si>
  <si>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</si>
  <si>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</si>
  <si>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</si>
  <si>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</si>
  <si>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</si>
  <si>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</si>
  <si>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</si>
  <si>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</si>
  <si>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</si>
  <si>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</si>
  <si>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</si>
  <si>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</si>
  <si>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</si>
  <si>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</si>
  <si>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</si>
  <si>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</si>
  <si>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</si>
  <si>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</si>
  <si>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</si>
  <si>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</si>
  <si>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</si>
  <si>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</si>
  <si>
    <t>吴思缘</t>
  </si>
  <si>
    <t>兰苑44栋515</t>
  </si>
  <si>
    <t>11</t>
  </si>
  <si>
    <t>24301202008</t>
  </si>
  <si>
    <t>谭硕</t>
  </si>
  <si>
    <t>24301202021</t>
  </si>
  <si>
    <t>1</t>
  </si>
  <si>
    <t>兰苑44栋518</t>
  </si>
  <si>
    <t xml:space="preserve"> 夏淇淋</t>
  </si>
  <si>
    <t>24301202011</t>
  </si>
  <si>
    <t>祝金伟</t>
  </si>
  <si>
    <t>24301202003</t>
  </si>
  <si>
    <t>姚德</t>
  </si>
  <si>
    <t>24301202004</t>
  </si>
  <si>
    <t>包青乐</t>
  </si>
  <si>
    <t>24301202002</t>
  </si>
  <si>
    <t>陈阳</t>
  </si>
  <si>
    <t>24301202026</t>
  </si>
  <si>
    <t>张紫胭</t>
    <phoneticPr fontId="1" type="noConversion"/>
  </si>
  <si>
    <t>24301202015</t>
    <phoneticPr fontId="1" type="noConversion"/>
  </si>
  <si>
    <t>钱俊</t>
    <phoneticPr fontId="1" type="noConversion"/>
  </si>
  <si>
    <t>24301202031</t>
    <phoneticPr fontId="1" type="noConversion"/>
  </si>
  <si>
    <t>曹彪</t>
    <phoneticPr fontId="1" type="noConversion"/>
  </si>
  <si>
    <t>24301202033</t>
    <phoneticPr fontId="1" type="noConversion"/>
  </si>
  <si>
    <t>胡定宝</t>
    <phoneticPr fontId="1" type="noConversion"/>
  </si>
  <si>
    <t>24301202023</t>
    <phoneticPr fontId="1" type="noConversion"/>
  </si>
  <si>
    <t>张冉</t>
    <phoneticPr fontId="1" type="noConversion"/>
  </si>
  <si>
    <t>24301202016</t>
    <phoneticPr fontId="1" type="noConversion"/>
  </si>
  <si>
    <t>10</t>
    <phoneticPr fontId="1" type="noConversion"/>
  </si>
  <si>
    <t>温天顺</t>
    <phoneticPr fontId="1" type="noConversion"/>
  </si>
  <si>
    <t>24301202006</t>
    <phoneticPr fontId="1" type="noConversion"/>
  </si>
  <si>
    <t>4</t>
    <phoneticPr fontId="1" type="noConversion"/>
  </si>
  <si>
    <t>汪玉满</t>
    <phoneticPr fontId="1" type="noConversion"/>
  </si>
  <si>
    <t>24301202018</t>
    <phoneticPr fontId="1" type="noConversion"/>
  </si>
  <si>
    <t>27</t>
    <phoneticPr fontId="1" type="noConversion"/>
  </si>
  <si>
    <t>赵文杰</t>
    <phoneticPr fontId="1" type="noConversion"/>
  </si>
  <si>
    <t>24301202024</t>
    <phoneticPr fontId="1" type="noConversion"/>
  </si>
  <si>
    <t>童晨</t>
    <phoneticPr fontId="1" type="noConversion"/>
  </si>
  <si>
    <t>24301202020</t>
    <phoneticPr fontId="1" type="noConversion"/>
  </si>
  <si>
    <t>吕友豪</t>
    <phoneticPr fontId="1" type="noConversion"/>
  </si>
  <si>
    <t>24301202017</t>
    <phoneticPr fontId="1" type="noConversion"/>
  </si>
  <si>
    <t>程耀仪</t>
    <phoneticPr fontId="1" type="noConversion"/>
  </si>
  <si>
    <t>24301202030</t>
    <phoneticPr fontId="1" type="noConversion"/>
  </si>
  <si>
    <t>顾刘洋</t>
    <phoneticPr fontId="1" type="noConversion"/>
  </si>
  <si>
    <t>24301202014</t>
    <phoneticPr fontId="1" type="noConversion"/>
  </si>
  <si>
    <t>夏唯一</t>
    <phoneticPr fontId="1" type="noConversion"/>
  </si>
  <si>
    <t>24301202025</t>
    <phoneticPr fontId="1" type="noConversion"/>
  </si>
  <si>
    <t>耿波</t>
    <phoneticPr fontId="1" type="noConversion"/>
  </si>
  <si>
    <t>24301202027</t>
    <phoneticPr fontId="1" type="noConversion"/>
  </si>
  <si>
    <t>周冠宇</t>
    <phoneticPr fontId="1" type="noConversion"/>
  </si>
  <si>
    <t>24301202029</t>
    <phoneticPr fontId="1" type="noConversion"/>
  </si>
  <si>
    <t>何子灏</t>
    <phoneticPr fontId="1" type="noConversion"/>
  </si>
  <si>
    <t>24301202019</t>
    <phoneticPr fontId="1" type="noConversion"/>
  </si>
  <si>
    <t>陈志豪</t>
    <phoneticPr fontId="1" type="noConversion"/>
  </si>
  <si>
    <t>裴明俊</t>
    <phoneticPr fontId="1" type="noConversion"/>
  </si>
  <si>
    <t>24301202022</t>
    <phoneticPr fontId="1" type="noConversion"/>
  </si>
  <si>
    <t>24301202007</t>
    <phoneticPr fontId="1" type="noConversion"/>
  </si>
  <si>
    <t>杨锦梁</t>
    <phoneticPr fontId="1" type="noConversion"/>
  </si>
  <si>
    <t>24301202010</t>
    <phoneticPr fontId="1" type="noConversion"/>
  </si>
  <si>
    <t>陈锐锋</t>
    <phoneticPr fontId="1" type="noConversion"/>
  </si>
  <si>
    <t>24301202030</t>
    <phoneticPr fontId="1" type="noConversion"/>
  </si>
  <si>
    <t>马云辉</t>
    <phoneticPr fontId="1" type="noConversion"/>
  </si>
  <si>
    <t>24301202009</t>
    <phoneticPr fontId="1" type="noConversion"/>
  </si>
  <si>
    <t>王雨晴</t>
    <phoneticPr fontId="1" type="noConversion"/>
  </si>
  <si>
    <t>24301202032</t>
    <phoneticPr fontId="1" type="noConversion"/>
  </si>
  <si>
    <t>谢逸</t>
    <phoneticPr fontId="1" type="noConversion"/>
  </si>
  <si>
    <t>24301202012</t>
    <phoneticPr fontId="1" type="noConversion"/>
  </si>
  <si>
    <t>吴琳珊</t>
    <phoneticPr fontId="1" type="noConversion"/>
  </si>
  <si>
    <t>24301202005</t>
    <phoneticPr fontId="1" type="noConversion"/>
  </si>
  <si>
    <t>9</t>
    <phoneticPr fontId="1" type="noConversion"/>
  </si>
  <si>
    <t>陆宗卫</t>
    <phoneticPr fontId="1" type="noConversion"/>
  </si>
  <si>
    <t>24301202013</t>
    <phoneticPr fontId="1" type="noConversion"/>
  </si>
  <si>
    <t>兰苑44栋515</t>
    <phoneticPr fontId="1" type="noConversion"/>
  </si>
  <si>
    <t>桂苑1栋229</t>
    <phoneticPr fontId="1" type="noConversion"/>
  </si>
  <si>
    <t>桂苑1栋239</t>
    <phoneticPr fontId="1" type="noConversion"/>
  </si>
  <si>
    <t>兰苑44栋515</t>
    <phoneticPr fontId="1" type="noConversion"/>
  </si>
  <si>
    <t>兰苑44栋519</t>
    <phoneticPr fontId="1" type="noConversion"/>
  </si>
  <si>
    <t>兰苑44栋518</t>
    <phoneticPr fontId="1" type="noConversion"/>
  </si>
  <si>
    <t>兰苑44栋516</t>
    <phoneticPr fontId="1" type="noConversion"/>
  </si>
  <si>
    <t>兰苑44栋520</t>
    <phoneticPr fontId="1" type="noConversion"/>
  </si>
  <si>
    <t>兰苑44栋514</t>
    <phoneticPr fontId="1" type="noConversion"/>
  </si>
  <si>
    <t>2</t>
    <phoneticPr fontId="1" type="noConversion"/>
  </si>
  <si>
    <t>3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</si>
  <si>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</si>
  <si>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</si>
  <si>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</si>
  <si>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</si>
  <si>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12</t>
    <phoneticPr fontId="1" type="noConversion"/>
  </si>
  <si>
    <t>13</t>
    <phoneticPr fontId="1" type="noConversion"/>
  </si>
  <si>
    <t>14</t>
    <phoneticPr fontId="1" type="noConversion"/>
  </si>
  <si>
    <t>15</t>
    <phoneticPr fontId="1" type="noConversion"/>
  </si>
  <si>
    <t>16</t>
    <phoneticPr fontId="1" type="noConversion"/>
  </si>
  <si>
    <t>17</t>
    <phoneticPr fontId="1" type="noConversion"/>
  </si>
  <si>
    <t>18</t>
    <phoneticPr fontId="1" type="noConversion"/>
  </si>
  <si>
    <t>20</t>
    <phoneticPr fontId="1" type="noConversion"/>
  </si>
  <si>
    <t>19</t>
    <phoneticPr fontId="1" type="noConversion"/>
  </si>
  <si>
    <t>22</t>
    <phoneticPr fontId="1" type="noConversion"/>
  </si>
  <si>
    <t>23</t>
    <phoneticPr fontId="1" type="noConversion"/>
  </si>
  <si>
    <t>32</t>
    <phoneticPr fontId="1" type="noConversion"/>
  </si>
  <si>
    <t>31</t>
    <phoneticPr fontId="1" type="noConversion"/>
  </si>
  <si>
    <t>30</t>
    <phoneticPr fontId="1" type="noConversion"/>
  </si>
  <si>
    <t>26</t>
    <phoneticPr fontId="1" type="noConversion"/>
  </si>
  <si>
    <t>25</t>
    <phoneticPr fontId="1" type="noConversion"/>
  </si>
  <si>
    <t>28</t>
    <phoneticPr fontId="1" type="noConversion"/>
  </si>
  <si>
    <t>29</t>
    <phoneticPr fontId="1" type="noConversion"/>
  </si>
  <si>
    <t>24</t>
    <phoneticPr fontId="1" type="noConversion"/>
  </si>
  <si>
    <t xml:space="preserve">学院（盖章）：先进制造工程学院                     班级： 24智能制造工程2班                    填表人（签名）：                     复核人（签名）：      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</si>
</sst>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Times New Roman"/>
      <family val="1"/>
    </font>
    <font>
      <sz val="10"/>
      <name val="宋体"/>
      <charset val="134"/>
    </font>
    <font>
      <b/>
      <sz val="16"/>
      <name val="宋体"/>
      <charset val="134"/>
    </font>
    <font>
      <b/>
      <sz val="12"/>
      <name val="Times New Roman"/>
      <family val="1"/>
    </font>
    <font>
      <sz val="22"/>
      <name val="黑体"/>
      <family val="3"/>
      <charset val="134"/>
    </font>
    <font>
      <sz val="16"/>
      <name val="黑体"/>
      <family val="3"/>
      <charset val="134"/>
    </font>
    <font>
      <b/>
      <sz val="20"/>
      <name val="黑体"/>
      <family val="3"/>
      <charset val="134"/>
    </font>
    <font>
      <b/>
      <sz val="16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0000000000000000000"/>
        <a:ea typeface=""/>
        <a:cs typeface=""/>
        <a:font script="Tibt" typeface="Microsoft Himalaya"/>
        <a:font script="Laoo" typeface="DokChampa"/>
        <a:font script="Viet" typeface="Times New Roman"/>
        <a:font script="Hebr" typeface="Times New Roman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00000000000000000000"/>
        <a:ea typeface=""/>
        <a:cs typeface=""/>
        <a:font script="Tibt" typeface="Microsoft Himalaya"/>
        <a:font script="Laoo" typeface="DokChampa"/>
        <a:font script="Viet" typeface="Arial"/>
        <a:font script="Hebr" typeface="Arial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76"/>
  <sheetViews>
    <sheetView tabSelected="1" zoomScale="46" zoomScaleNormal="46" workbookViewId="0">
      <selection activeCell="BD21" sqref="BD21"/>
    </sheetView>
  </sheetViews>
  <sheetFormatPr defaultColWidth="8.58203125" defaultRowHeight="15.65" customHeight="1" x14ac:dyDescent="0.25"/>
  <cols>
    <col min="1" max="1" width="5" style="4" customWidth="1"/>
    <col min="2" max="2" width="11.08203125" style="4" customWidth="1"/>
    <col min="3" max="3" width="10.5" style="4" customWidth="1"/>
    <col min="4" max="48" width="7.08203125" style="4" customWidth="1"/>
    <col min="49" max="49" width="11.5" style="4" customWidth="1"/>
    <col min="50" max="257" width="8.58203125" customWidth="1"/>
  </cols>
  <sheetData>
    <row r="1" spans="1:51" ht="37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</row>
    <row r="2" spans="1:51" ht="32" customHeight="1" x14ac:dyDescent="0.25">
      <c r="A2" s="18" t="s">
        <v>163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</row>
    <row r="3" spans="1:51" ht="27" customHeight="1" x14ac:dyDescent="0.25">
      <c r="A3" s="20" t="s">
        <v>1</v>
      </c>
      <c r="B3" s="20"/>
      <c r="C3" s="20"/>
      <c r="D3" s="20" t="s">
        <v>2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1" t="s">
        <v>3</v>
      </c>
      <c r="AA3" s="22"/>
      <c r="AB3" s="22"/>
      <c r="AC3" s="22"/>
      <c r="AD3" s="22"/>
      <c r="AE3" s="23"/>
      <c r="AF3" s="21" t="s">
        <v>4</v>
      </c>
      <c r="AG3" s="22"/>
      <c r="AH3" s="22"/>
      <c r="AI3" s="22"/>
      <c r="AJ3" s="22"/>
      <c r="AK3" s="23"/>
      <c r="AL3" s="21" t="s">
        <v>5</v>
      </c>
      <c r="AM3" s="22"/>
      <c r="AN3" s="22"/>
      <c r="AO3" s="22"/>
      <c r="AP3" s="22"/>
      <c r="AQ3" s="22"/>
      <c r="AR3" s="22"/>
      <c r="AS3" s="23"/>
      <c r="AT3" s="36" t="s">
        <v>6</v>
      </c>
      <c r="AU3" s="24" t="s">
        <v>7</v>
      </c>
      <c r="AV3" s="24" t="s">
        <v>8</v>
      </c>
      <c r="AW3" s="25" t="s">
        <v>9</v>
      </c>
    </row>
    <row r="4" spans="1:51" ht="45.75" customHeight="1" x14ac:dyDescent="0.25">
      <c r="A4" s="33" t="s">
        <v>10</v>
      </c>
      <c r="B4" s="33"/>
      <c r="C4" s="33"/>
      <c r="D4" s="27" t="s">
        <v>11</v>
      </c>
      <c r="E4" s="28"/>
      <c r="F4" s="28"/>
      <c r="G4" s="28"/>
      <c r="H4" s="28"/>
      <c r="I4" s="28"/>
      <c r="J4" s="29"/>
      <c r="K4" s="30" t="s">
        <v>12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5" t="s">
        <v>13</v>
      </c>
      <c r="Z4" s="27" t="s">
        <v>11</v>
      </c>
      <c r="AA4" s="28"/>
      <c r="AB4" s="28"/>
      <c r="AC4" s="29"/>
      <c r="AD4" s="3" t="s">
        <v>14</v>
      </c>
      <c r="AE4" s="35" t="s">
        <v>13</v>
      </c>
      <c r="AF4" s="27" t="s">
        <v>15</v>
      </c>
      <c r="AG4" s="28"/>
      <c r="AH4" s="28"/>
      <c r="AI4" s="29"/>
      <c r="AJ4" s="3" t="s">
        <v>14</v>
      </c>
      <c r="AK4" s="35" t="s">
        <v>13</v>
      </c>
      <c r="AL4" s="27" t="s">
        <v>15</v>
      </c>
      <c r="AM4" s="28"/>
      <c r="AN4" s="28"/>
      <c r="AO4" s="28"/>
      <c r="AP4" s="28"/>
      <c r="AQ4" s="28"/>
      <c r="AR4" s="29"/>
      <c r="AS4" s="35" t="s">
        <v>13</v>
      </c>
      <c r="AT4" s="37"/>
      <c r="AU4" s="24"/>
      <c r="AV4" s="24"/>
      <c r="AW4" s="26"/>
    </row>
    <row r="5" spans="1:51" ht="14.25" customHeight="1" x14ac:dyDescent="0.25">
      <c r="A5" s="33"/>
      <c r="B5" s="33"/>
      <c r="C5" s="33"/>
      <c r="D5" s="26" t="s">
        <v>16</v>
      </c>
      <c r="E5" s="26" t="s">
        <v>17</v>
      </c>
      <c r="F5" s="26" t="s">
        <v>18</v>
      </c>
      <c r="G5" s="26" t="s">
        <v>19</v>
      </c>
      <c r="H5" s="26" t="s">
        <v>20</v>
      </c>
      <c r="I5" s="32" t="s">
        <v>21</v>
      </c>
      <c r="J5" s="32" t="s">
        <v>22</v>
      </c>
      <c r="K5" s="26" t="s">
        <v>23</v>
      </c>
      <c r="L5" s="26" t="s">
        <v>24</v>
      </c>
      <c r="M5" s="26" t="s">
        <v>25</v>
      </c>
      <c r="N5" s="26" t="s">
        <v>26</v>
      </c>
      <c r="O5" s="26" t="s">
        <v>27</v>
      </c>
      <c r="P5" s="26" t="s">
        <v>28</v>
      </c>
      <c r="Q5" s="26" t="s">
        <v>29</v>
      </c>
      <c r="R5" s="26" t="s">
        <v>30</v>
      </c>
      <c r="S5" s="26" t="s">
        <v>31</v>
      </c>
      <c r="T5" s="26" t="s">
        <v>32</v>
      </c>
      <c r="U5" s="26" t="s">
        <v>33</v>
      </c>
      <c r="V5" s="26" t="s">
        <v>34</v>
      </c>
      <c r="W5" s="26" t="s">
        <v>35</v>
      </c>
      <c r="X5" s="26" t="s">
        <v>36</v>
      </c>
      <c r="Y5" s="35"/>
      <c r="Z5" s="26" t="s">
        <v>37</v>
      </c>
      <c r="AA5" s="26" t="s">
        <v>38</v>
      </c>
      <c r="AB5" s="26" t="s">
        <v>39</v>
      </c>
      <c r="AC5" s="32" t="s">
        <v>22</v>
      </c>
      <c r="AD5" s="26" t="s">
        <v>40</v>
      </c>
      <c r="AE5" s="35"/>
      <c r="AF5" s="26" t="s">
        <v>41</v>
      </c>
      <c r="AG5" s="26" t="s">
        <v>42</v>
      </c>
      <c r="AH5" s="26" t="s">
        <v>43</v>
      </c>
      <c r="AI5" s="32" t="s">
        <v>22</v>
      </c>
      <c r="AJ5" s="32" t="s">
        <v>44</v>
      </c>
      <c r="AK5" s="35"/>
      <c r="AL5" s="26" t="s">
        <v>45</v>
      </c>
      <c r="AM5" s="26" t="s">
        <v>46</v>
      </c>
      <c r="AN5" s="32" t="s">
        <v>47</v>
      </c>
      <c r="AO5" s="32" t="s">
        <v>48</v>
      </c>
      <c r="AP5" s="26" t="s">
        <v>49</v>
      </c>
      <c r="AQ5" s="26" t="s">
        <v>50</v>
      </c>
      <c r="AR5" s="32" t="s">
        <v>22</v>
      </c>
      <c r="AS5" s="35"/>
      <c r="AT5" s="37"/>
      <c r="AU5" s="24"/>
      <c r="AV5" s="24"/>
      <c r="AW5" s="26"/>
    </row>
    <row r="6" spans="1:51" ht="27" customHeight="1" x14ac:dyDescent="0.25">
      <c r="A6" s="34" t="s">
        <v>51</v>
      </c>
      <c r="B6" s="33"/>
      <c r="C6" s="33"/>
      <c r="D6" s="26"/>
      <c r="E6" s="26"/>
      <c r="F6" s="26"/>
      <c r="G6" s="26"/>
      <c r="H6" s="26"/>
      <c r="I6" s="24"/>
      <c r="J6" s="24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35"/>
      <c r="Z6" s="26"/>
      <c r="AA6" s="26"/>
      <c r="AB6" s="26"/>
      <c r="AC6" s="24"/>
      <c r="AD6" s="26"/>
      <c r="AE6" s="35"/>
      <c r="AF6" s="26"/>
      <c r="AG6" s="26"/>
      <c r="AH6" s="26"/>
      <c r="AI6" s="24"/>
      <c r="AJ6" s="24"/>
      <c r="AK6" s="35"/>
      <c r="AL6" s="26"/>
      <c r="AM6" s="26"/>
      <c r="AN6" s="24"/>
      <c r="AO6" s="24"/>
      <c r="AP6" s="26"/>
      <c r="AQ6" s="26"/>
      <c r="AR6" s="24"/>
      <c r="AS6" s="35"/>
      <c r="AT6" s="37"/>
      <c r="AU6" s="24"/>
      <c r="AV6" s="24"/>
      <c r="AW6" s="26"/>
    </row>
    <row r="7" spans="1:51" ht="27" customHeight="1" x14ac:dyDescent="0.25">
      <c r="A7" s="33"/>
      <c r="B7" s="33"/>
      <c r="C7" s="33"/>
      <c r="D7" s="26"/>
      <c r="E7" s="26"/>
      <c r="F7" s="26"/>
      <c r="G7" s="26"/>
      <c r="H7" s="26"/>
      <c r="I7" s="24"/>
      <c r="J7" s="24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35"/>
      <c r="Z7" s="26"/>
      <c r="AA7" s="26"/>
      <c r="AB7" s="26"/>
      <c r="AC7" s="24"/>
      <c r="AD7" s="26"/>
      <c r="AE7" s="35"/>
      <c r="AF7" s="26"/>
      <c r="AG7" s="26"/>
      <c r="AH7" s="26"/>
      <c r="AI7" s="24"/>
      <c r="AJ7" s="24"/>
      <c r="AK7" s="35"/>
      <c r="AL7" s="26"/>
      <c r="AM7" s="26"/>
      <c r="AN7" s="24"/>
      <c r="AO7" s="24"/>
      <c r="AP7" s="26"/>
      <c r="AQ7" s="26"/>
      <c r="AR7" s="24"/>
      <c r="AS7" s="35"/>
      <c r="AT7" s="37"/>
      <c r="AU7" s="24"/>
      <c r="AV7" s="24"/>
      <c r="AW7" s="26"/>
    </row>
    <row r="8" spans="1:51" ht="27" customHeight="1" x14ac:dyDescent="0.25">
      <c r="A8" s="33"/>
      <c r="B8" s="33"/>
      <c r="C8" s="33"/>
      <c r="D8" s="26"/>
      <c r="E8" s="26"/>
      <c r="F8" s="26"/>
      <c r="G8" s="26"/>
      <c r="H8" s="26"/>
      <c r="I8" s="24"/>
      <c r="J8" s="24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35"/>
      <c r="Z8" s="26"/>
      <c r="AA8" s="26"/>
      <c r="AB8" s="26"/>
      <c r="AC8" s="24"/>
      <c r="AD8" s="26"/>
      <c r="AE8" s="35"/>
      <c r="AF8" s="26"/>
      <c r="AG8" s="26"/>
      <c r="AH8" s="26"/>
      <c r="AI8" s="24"/>
      <c r="AJ8" s="24"/>
      <c r="AK8" s="35"/>
      <c r="AL8" s="26"/>
      <c r="AM8" s="26"/>
      <c r="AN8" s="24"/>
      <c r="AO8" s="24"/>
      <c r="AP8" s="26"/>
      <c r="AQ8" s="26"/>
      <c r="AR8" s="24"/>
      <c r="AS8" s="35"/>
      <c r="AT8" s="37"/>
      <c r="AU8" s="24"/>
      <c r="AV8" s="24"/>
      <c r="AW8" s="26"/>
    </row>
    <row r="9" spans="1:51" ht="27" customHeight="1" x14ac:dyDescent="0.35">
      <c r="A9" s="33"/>
      <c r="B9" s="33"/>
      <c r="C9" s="33"/>
      <c r="D9" s="26"/>
      <c r="E9" s="26"/>
      <c r="F9" s="26"/>
      <c r="G9" s="26"/>
      <c r="H9" s="26"/>
      <c r="I9" s="24"/>
      <c r="J9" s="24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35"/>
      <c r="Z9" s="26"/>
      <c r="AA9" s="26"/>
      <c r="AB9" s="26"/>
      <c r="AC9" s="24"/>
      <c r="AD9" s="26"/>
      <c r="AE9" s="35"/>
      <c r="AF9" s="26"/>
      <c r="AG9" s="26"/>
      <c r="AH9" s="26"/>
      <c r="AI9" s="24"/>
      <c r="AJ9" s="24"/>
      <c r="AK9" s="35"/>
      <c r="AL9" s="26"/>
      <c r="AM9" s="26"/>
      <c r="AN9" s="24"/>
      <c r="AO9" s="24"/>
      <c r="AP9" s="26"/>
      <c r="AQ9" s="26"/>
      <c r="AR9" s="24"/>
      <c r="AS9" s="35"/>
      <c r="AT9" s="37"/>
      <c r="AU9" s="24"/>
      <c r="AV9" s="24"/>
      <c r="AW9" s="26"/>
      <c r="AY9" s="10" t="s">
        <v>52</v>
      </c>
    </row>
    <row r="10" spans="1:51" ht="27" customHeight="1" x14ac:dyDescent="0.25">
      <c r="A10" s="33"/>
      <c r="B10" s="33"/>
      <c r="C10" s="33"/>
      <c r="D10" s="26"/>
      <c r="E10" s="26"/>
      <c r="F10" s="26"/>
      <c r="G10" s="26"/>
      <c r="H10" s="26"/>
      <c r="I10" s="24"/>
      <c r="J10" s="24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35"/>
      <c r="Z10" s="26"/>
      <c r="AA10" s="26"/>
      <c r="AB10" s="26"/>
      <c r="AC10" s="24"/>
      <c r="AD10" s="26"/>
      <c r="AE10" s="35"/>
      <c r="AF10" s="26"/>
      <c r="AG10" s="26"/>
      <c r="AH10" s="26"/>
      <c r="AI10" s="24"/>
      <c r="AJ10" s="24"/>
      <c r="AK10" s="35"/>
      <c r="AL10" s="26"/>
      <c r="AM10" s="26"/>
      <c r="AN10" s="24"/>
      <c r="AO10" s="24"/>
      <c r="AP10" s="26"/>
      <c r="AQ10" s="26"/>
      <c r="AR10" s="24"/>
      <c r="AS10" s="35"/>
      <c r="AT10" s="37"/>
      <c r="AU10" s="24"/>
      <c r="AV10" s="24"/>
      <c r="AW10" s="26"/>
    </row>
    <row r="11" spans="1:51" ht="43.5" hidden="1" customHeight="1" x14ac:dyDescent="0.25">
      <c r="A11" s="33"/>
      <c r="B11" s="33"/>
      <c r="C11" s="33"/>
      <c r="D11" s="26"/>
      <c r="E11" s="26"/>
      <c r="F11" s="26"/>
      <c r="G11" s="26"/>
      <c r="H11" s="26"/>
      <c r="I11" s="24"/>
      <c r="J11" s="24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5"/>
      <c r="Z11" s="26"/>
      <c r="AA11" s="26"/>
      <c r="AB11" s="26"/>
      <c r="AC11" s="24"/>
      <c r="AD11" s="26"/>
      <c r="AE11" s="35"/>
      <c r="AF11" s="26"/>
      <c r="AG11" s="26"/>
      <c r="AH11" s="26"/>
      <c r="AI11" s="24"/>
      <c r="AJ11" s="24"/>
      <c r="AK11" s="35"/>
      <c r="AL11" s="26"/>
      <c r="AM11" s="26"/>
      <c r="AN11" s="24"/>
      <c r="AO11" s="24"/>
      <c r="AP11" s="26"/>
      <c r="AQ11" s="26"/>
      <c r="AR11" s="24"/>
      <c r="AS11" s="35"/>
      <c r="AT11" s="37"/>
      <c r="AU11" s="24"/>
      <c r="AV11" s="24"/>
      <c r="AW11" s="26"/>
    </row>
    <row r="12" spans="1:51" ht="18" customHeight="1" x14ac:dyDescent="0.25">
      <c r="A12" s="5" t="s">
        <v>53</v>
      </c>
      <c r="B12" s="5" t="s">
        <v>54</v>
      </c>
      <c r="C12" s="5" t="s">
        <v>55</v>
      </c>
      <c r="D12" s="26"/>
      <c r="E12" s="26"/>
      <c r="F12" s="26"/>
      <c r="G12" s="26"/>
      <c r="H12" s="26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35"/>
      <c r="Z12" s="26"/>
      <c r="AA12" s="26"/>
      <c r="AB12" s="26"/>
      <c r="AC12" s="25"/>
      <c r="AD12" s="26"/>
      <c r="AE12" s="35"/>
      <c r="AF12" s="26"/>
      <c r="AG12" s="26"/>
      <c r="AH12" s="26"/>
      <c r="AI12" s="25"/>
      <c r="AJ12" s="25"/>
      <c r="AK12" s="35"/>
      <c r="AL12" s="26"/>
      <c r="AM12" s="26"/>
      <c r="AN12" s="25"/>
      <c r="AO12" s="25"/>
      <c r="AP12" s="26"/>
      <c r="AQ12" s="26"/>
      <c r="AR12" s="25"/>
      <c r="AS12" s="35"/>
      <c r="AT12" s="37"/>
      <c r="AU12" s="25"/>
      <c r="AV12" s="25"/>
      <c r="AW12" s="26"/>
    </row>
    <row r="13" spans="1:51" ht="20.149999999999999" customHeight="1" x14ac:dyDescent="0.25">
      <c r="A13" s="6">
        <v>17</v>
      </c>
      <c r="B13" s="14" t="s">
        <v>96</v>
      </c>
      <c r="C13" s="14" t="s">
        <v>97</v>
      </c>
      <c r="D13" s="7"/>
      <c r="E13" s="7">
        <v>5</v>
      </c>
      <c r="F13" s="7">
        <v>2</v>
      </c>
      <c r="G13" s="7"/>
      <c r="H13" s="7">
        <v>5</v>
      </c>
      <c r="I13" s="7"/>
      <c r="J13" s="7">
        <v>6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1">
        <f>MIN(100,60+D13+E13+F13+G13+H13+I13+J13-K13-L13-M13-N13-O13-P13-Q13-R13-S13-T13-U13-V13-W13-X13)</f>
        <v>78</v>
      </c>
      <c r="Z13" s="7">
        <v>85.24</v>
      </c>
      <c r="AA13" s="7">
        <v>8</v>
      </c>
      <c r="AB13" s="7"/>
      <c r="AC13" s="7">
        <v>7</v>
      </c>
      <c r="AD13" s="7"/>
      <c r="AE13" s="1">
        <f>MIN(100,Z13+AA13+AB13+AC13-AD13)</f>
        <v>100</v>
      </c>
      <c r="AF13" s="7">
        <v>76.599999999999994</v>
      </c>
      <c r="AG13" s="7">
        <v>14</v>
      </c>
      <c r="AH13" s="7"/>
      <c r="AI13" s="7"/>
      <c r="AJ13" s="7"/>
      <c r="AK13" s="1">
        <f>MIN(100,AF13+AG13+AH13+AI13-AJ13)</f>
        <v>90.6</v>
      </c>
      <c r="AL13" s="7">
        <v>3</v>
      </c>
      <c r="AM13" s="7"/>
      <c r="AN13" s="7"/>
      <c r="AO13" s="7"/>
      <c r="AP13" s="7">
        <v>12</v>
      </c>
      <c r="AQ13" s="7"/>
      <c r="AR13" s="8"/>
      <c r="AS13" s="2">
        <f>MIN(100,60+AL13+AM13+AN13+AO13+AP13+AQ13+AR13)</f>
        <v>75</v>
      </c>
      <c r="AT13" s="1">
        <f>Y13*0.2+AE13*0.55+AK13*0.05+AS13*0.2</f>
        <v>90.13000000000001</v>
      </c>
      <c r="AU13" s="15" t="s">
        <v>139</v>
      </c>
      <c r="AV13" s="9">
        <f>RANK(AT13,$AT$13:$AT$44,0)</f>
        <v>1</v>
      </c>
      <c r="AW13" s="11" t="s">
        <v>135</v>
      </c>
    </row>
    <row r="14" spans="1:51" ht="20.149999999999999" customHeight="1" x14ac:dyDescent="0.25">
      <c r="A14" s="6">
        <v>2</v>
      </c>
      <c r="B14" s="14" t="s">
        <v>61</v>
      </c>
      <c r="C14" s="14" t="s">
        <v>62</v>
      </c>
      <c r="D14" s="7"/>
      <c r="E14" s="7"/>
      <c r="F14" s="7"/>
      <c r="G14" s="7">
        <v>5</v>
      </c>
      <c r="H14" s="7">
        <v>5</v>
      </c>
      <c r="I14" s="7">
        <v>6</v>
      </c>
      <c r="J14" s="7">
        <v>6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">
        <f>MIN(100,60+D14+E14+F14+G14+H14+I14+J14-K14-L14-M14-N14-O14-P14-Q14-R14-S14-T14-U14-V14-W14-X14)</f>
        <v>82</v>
      </c>
      <c r="Z14" s="7">
        <v>86.85</v>
      </c>
      <c r="AA14" s="7">
        <v>8</v>
      </c>
      <c r="AB14" s="7"/>
      <c r="AC14" s="7"/>
      <c r="AD14" s="7"/>
      <c r="AE14" s="1">
        <f>MIN(100,Z14+AA14+AB14+AC14-AD14)</f>
        <v>94.85</v>
      </c>
      <c r="AF14" s="7">
        <v>82.4</v>
      </c>
      <c r="AG14" s="7"/>
      <c r="AH14" s="7">
        <v>1</v>
      </c>
      <c r="AI14" s="7"/>
      <c r="AJ14" s="7"/>
      <c r="AK14" s="1">
        <f>MIN(100,AF14+AG14+AH14+AI14-AJ14)</f>
        <v>83.4</v>
      </c>
      <c r="AL14" s="7">
        <v>6</v>
      </c>
      <c r="AM14" s="7"/>
      <c r="AN14" s="7"/>
      <c r="AO14" s="7"/>
      <c r="AP14" s="7">
        <v>8</v>
      </c>
      <c r="AQ14" s="7">
        <v>10</v>
      </c>
      <c r="AR14" s="8"/>
      <c r="AS14" s="2">
        <f>MIN(100,60+AL14+AM14+AN14+AO14+AP14+AQ14+AR14)</f>
        <v>84</v>
      </c>
      <c r="AT14" s="1">
        <f>Y14*0.2+AE14*0.55+AK14*0.05+AS14*0.2</f>
        <v>89.537500000000009</v>
      </c>
      <c r="AU14" s="15" t="s">
        <v>63</v>
      </c>
      <c r="AV14" s="9">
        <f>RANK(AT14,$AT$13:$AT$44,0)</f>
        <v>2</v>
      </c>
      <c r="AW14" s="11" t="s">
        <v>64</v>
      </c>
    </row>
    <row r="15" spans="1:51" ht="20.149999999999999" customHeight="1" x14ac:dyDescent="0.25">
      <c r="A15" s="6">
        <v>29</v>
      </c>
      <c r="B15" s="14" t="s">
        <v>120</v>
      </c>
      <c r="C15" s="14" t="s">
        <v>121</v>
      </c>
      <c r="D15" s="7"/>
      <c r="E15" s="7"/>
      <c r="F15" s="7"/>
      <c r="G15" s="7">
        <v>3</v>
      </c>
      <c r="H15" s="7"/>
      <c r="I15" s="7"/>
      <c r="J15" s="7">
        <v>6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">
        <f>MIN(100,60+D15+E15+F15+G15+H15+I15+J15-K15-L15-M15-N15-O15-P15-Q15-R15-S15-T15-U15-V15-W15-X15)</f>
        <v>69</v>
      </c>
      <c r="Z15" s="7">
        <v>82.96</v>
      </c>
      <c r="AA15" s="7">
        <v>8</v>
      </c>
      <c r="AB15" s="7"/>
      <c r="AC15" s="7"/>
      <c r="AD15" s="7"/>
      <c r="AE15" s="1">
        <f>MIN(100,Z15+AA15+AB15+AC15-AD15)</f>
        <v>90.96</v>
      </c>
      <c r="AF15" s="7">
        <v>66.2</v>
      </c>
      <c r="AG15" s="7">
        <v>6</v>
      </c>
      <c r="AH15" s="7">
        <v>1</v>
      </c>
      <c r="AI15" s="7"/>
      <c r="AJ15" s="7"/>
      <c r="AK15" s="1">
        <f>MIN(100,AF15+AG15+AH15+AI15-AJ15)</f>
        <v>73.2</v>
      </c>
      <c r="AL15" s="7">
        <v>4</v>
      </c>
      <c r="AM15" s="7"/>
      <c r="AN15" s="7"/>
      <c r="AO15" s="7"/>
      <c r="AP15" s="7"/>
      <c r="AQ15" s="7">
        <v>8</v>
      </c>
      <c r="AR15" s="8"/>
      <c r="AS15" s="2">
        <f>MIN(100,60+AL15+AM15+AN15+AO15+AP15+AQ15+AR15)</f>
        <v>72</v>
      </c>
      <c r="AT15" s="1">
        <f>Y15*0.2+AE15*0.55+AK15*0.05+AS15*0.2</f>
        <v>81.888000000000005</v>
      </c>
      <c r="AU15" s="15" t="s">
        <v>140</v>
      </c>
      <c r="AV15" s="9">
        <f>RANK(AT15,$AT$13:$AT$44,0)</f>
        <v>3</v>
      </c>
      <c r="AW15" s="11" t="s">
        <v>131</v>
      </c>
    </row>
    <row r="16" spans="1:51" ht="20.149999999999999" customHeight="1" x14ac:dyDescent="0.25">
      <c r="A16" s="6">
        <v>13</v>
      </c>
      <c r="B16" s="14" t="s">
        <v>86</v>
      </c>
      <c r="C16" s="14" t="s">
        <v>87</v>
      </c>
      <c r="D16" s="7"/>
      <c r="E16" s="7"/>
      <c r="F16" s="7"/>
      <c r="G16" s="7">
        <v>5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">
        <f>MIN(100,60+D16+E16+F16+G16+H16+I16+J16-K16-L16-M16-N16-O16-P16-Q16-R16-S16-T16-U16-V16-W16-X16)</f>
        <v>65</v>
      </c>
      <c r="Z16" s="7">
        <v>84.44</v>
      </c>
      <c r="AA16" s="7">
        <v>8</v>
      </c>
      <c r="AB16" s="7"/>
      <c r="AC16" s="7"/>
      <c r="AD16" s="7"/>
      <c r="AE16" s="1">
        <f>MIN(100,Z16+AA16+AB16+AC16-AD16)</f>
        <v>92.44</v>
      </c>
      <c r="AF16" s="7">
        <v>75.900000000000006</v>
      </c>
      <c r="AG16" s="7">
        <v>6</v>
      </c>
      <c r="AH16" s="7"/>
      <c r="AI16" s="7"/>
      <c r="AJ16" s="7"/>
      <c r="AK16" s="1">
        <f>MIN(100,AF16+AG16+AH16+AI16-AJ16)</f>
        <v>81.900000000000006</v>
      </c>
      <c r="AL16" s="7"/>
      <c r="AM16" s="7"/>
      <c r="AN16" s="7"/>
      <c r="AO16" s="7"/>
      <c r="AP16" s="7">
        <v>8</v>
      </c>
      <c r="AQ16" s="7"/>
      <c r="AR16" s="8"/>
      <c r="AS16" s="2">
        <f>MIN(100,60+AL16+AM16+AN16+AO16+AP16+AQ16+AR16)</f>
        <v>68</v>
      </c>
      <c r="AT16" s="1">
        <f>Y16*0.2+AE16*0.55+AK16*0.05+AS16*0.2</f>
        <v>81.537000000000006</v>
      </c>
      <c r="AU16" s="15" t="s">
        <v>88</v>
      </c>
      <c r="AV16" s="9">
        <f>RANK(AT16,$AT$13:$AT$44,0)</f>
        <v>4</v>
      </c>
      <c r="AW16" s="11" t="s">
        <v>137</v>
      </c>
    </row>
    <row r="17" spans="1:49" ht="20.149999999999999" customHeight="1" x14ac:dyDescent="0.25">
      <c r="A17" s="6">
        <v>16</v>
      </c>
      <c r="B17" s="14" t="s">
        <v>94</v>
      </c>
      <c r="C17" s="14" t="s">
        <v>95</v>
      </c>
      <c r="D17" s="7"/>
      <c r="E17" s="7"/>
      <c r="F17" s="7">
        <v>2</v>
      </c>
      <c r="G17" s="7"/>
      <c r="H17" s="7"/>
      <c r="I17" s="7"/>
      <c r="J17" s="7">
        <v>6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1">
        <f>MIN(100,60+D17+E17+F17+G17+H17+I17+J17-K17-L17-M17-N17-O17-P17-Q17-R17-S17-T17-U17-V17-W17-X17)</f>
        <v>68</v>
      </c>
      <c r="Z17" s="7">
        <v>86.7</v>
      </c>
      <c r="AA17" s="7"/>
      <c r="AB17" s="7"/>
      <c r="AC17" s="7"/>
      <c r="AD17" s="7"/>
      <c r="AE17" s="1">
        <f>MIN(100,Z17+AA17+AB17+AC17-AD17)</f>
        <v>86.7</v>
      </c>
      <c r="AF17" s="7">
        <v>77.8</v>
      </c>
      <c r="AG17" s="7"/>
      <c r="AH17" s="7"/>
      <c r="AI17" s="7"/>
      <c r="AJ17" s="7"/>
      <c r="AK17" s="1">
        <f>MIN(100,AF17+AG17+AH17+AI17-AJ17)</f>
        <v>77.8</v>
      </c>
      <c r="AL17" s="7">
        <v>3</v>
      </c>
      <c r="AM17" s="7"/>
      <c r="AN17" s="7"/>
      <c r="AO17" s="7"/>
      <c r="AP17" s="7"/>
      <c r="AQ17" s="7">
        <v>10</v>
      </c>
      <c r="AR17" s="8"/>
      <c r="AS17" s="2">
        <f>MIN(100,60+AL17+AM17+AN17+AO17+AP17+AQ17+AR17)</f>
        <v>73</v>
      </c>
      <c r="AT17" s="1">
        <f>Y17*0.2+AE17*0.55+AK17*0.05+AS17*0.2</f>
        <v>79.775000000000006</v>
      </c>
      <c r="AU17" s="15" t="s">
        <v>138</v>
      </c>
      <c r="AV17" s="9">
        <f>RANK(AT17,$AT$13:$AT$44,0)</f>
        <v>5</v>
      </c>
      <c r="AW17" s="11" t="s">
        <v>135</v>
      </c>
    </row>
    <row r="18" spans="1:49" ht="20.149999999999999" customHeight="1" x14ac:dyDescent="0.25">
      <c r="A18" s="6">
        <v>20</v>
      </c>
      <c r="B18" s="14" t="s">
        <v>102</v>
      </c>
      <c r="C18" s="14" t="s">
        <v>103</v>
      </c>
      <c r="D18" s="7"/>
      <c r="E18" s="7"/>
      <c r="F18" s="7"/>
      <c r="G18" s="7">
        <v>5</v>
      </c>
      <c r="H18" s="7"/>
      <c r="I18" s="7"/>
      <c r="J18" s="7">
        <v>6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">
        <f>MIN(100,60+D18+E18+F18+G18+H18+I18+J18-K18-L18-M18-N18-O18-P18-Q18-R18-S18-T18-U18-V18-W18-X18)</f>
        <v>71</v>
      </c>
      <c r="Z18" s="7">
        <v>81.64</v>
      </c>
      <c r="AA18" s="7"/>
      <c r="AB18" s="7"/>
      <c r="AC18" s="7"/>
      <c r="AD18" s="7"/>
      <c r="AE18" s="1">
        <f>MIN(100,Z18+AA18+AB18+AC18-AD18)</f>
        <v>81.64</v>
      </c>
      <c r="AF18" s="7">
        <v>76.599999999999994</v>
      </c>
      <c r="AG18" s="7"/>
      <c r="AH18" s="7"/>
      <c r="AI18" s="7"/>
      <c r="AJ18" s="7"/>
      <c r="AK18" s="1">
        <f>MIN(100,AF18+AG18+AH18+AI18-AJ18)</f>
        <v>76.599999999999994</v>
      </c>
      <c r="AL18" s="7"/>
      <c r="AM18" s="7"/>
      <c r="AN18" s="7"/>
      <c r="AO18" s="7"/>
      <c r="AP18" s="7">
        <v>10</v>
      </c>
      <c r="AQ18" s="7">
        <v>10</v>
      </c>
      <c r="AR18" s="8"/>
      <c r="AS18" s="2">
        <f>MIN(100,60+AL18+AM18+AN18+AO18+AP18+AQ18+AR18)</f>
        <v>80</v>
      </c>
      <c r="AT18" s="1">
        <f>Y18*0.2+AE18*0.55+AK18*0.05+AS18*0.2</f>
        <v>78.932000000000002</v>
      </c>
      <c r="AU18" s="15" t="s">
        <v>141</v>
      </c>
      <c r="AV18" s="9">
        <f>RANK(AT18,$AT$13:$AT$44,0)</f>
        <v>6</v>
      </c>
      <c r="AW18" s="11" t="s">
        <v>134</v>
      </c>
    </row>
    <row r="19" spans="1:49" ht="20.149999999999999" customHeight="1" x14ac:dyDescent="0.25">
      <c r="A19" s="6">
        <v>26</v>
      </c>
      <c r="B19" s="14" t="s">
        <v>114</v>
      </c>
      <c r="C19" s="14" t="s">
        <v>115</v>
      </c>
      <c r="D19" s="7"/>
      <c r="E19" s="7"/>
      <c r="F19" s="7"/>
      <c r="G19" s="7"/>
      <c r="H19" s="7"/>
      <c r="I19" s="7"/>
      <c r="J19" s="7">
        <v>6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1">
        <f>MIN(100,60+D19+E19+F19+G19+H19+I19+J19-K19-L19-M19-N19-O19-P19-Q19-R19-S19-T19-U19-V19-W19-X19)</f>
        <v>66</v>
      </c>
      <c r="Z19" s="7">
        <v>81.599999999999994</v>
      </c>
      <c r="AA19" s="7">
        <v>8</v>
      </c>
      <c r="AB19" s="7"/>
      <c r="AC19" s="7"/>
      <c r="AD19" s="7"/>
      <c r="AE19" s="1">
        <f>MIN(100,Z19+AA19+AB19+AC19-AD19)</f>
        <v>89.6</v>
      </c>
      <c r="AF19" s="7">
        <v>80.3</v>
      </c>
      <c r="AG19" s="7"/>
      <c r="AH19" s="7"/>
      <c r="AI19" s="7"/>
      <c r="AJ19" s="7"/>
      <c r="AK19" s="1">
        <f>MIN(100,AF19+AG19+AH19+AI19-AJ19)</f>
        <v>80.3</v>
      </c>
      <c r="AL19" s="7"/>
      <c r="AM19" s="7"/>
      <c r="AN19" s="7"/>
      <c r="AO19" s="7"/>
      <c r="AP19" s="7"/>
      <c r="AQ19" s="7"/>
      <c r="AR19" s="8"/>
      <c r="AS19" s="2">
        <f>MIN(100,60+AL19+AM19+AN19+AO19+AP19+AQ19+AR19)</f>
        <v>60</v>
      </c>
      <c r="AT19" s="1">
        <f>Y19*0.2+AE19*0.55+AK19*0.05+AS19*0.2</f>
        <v>78.495000000000005</v>
      </c>
      <c r="AU19" s="15" t="s">
        <v>143</v>
      </c>
      <c r="AV19" s="9">
        <f>RANK(AT19,$AT$13:$AT$44,0)</f>
        <v>7</v>
      </c>
      <c r="AW19" s="11" t="s">
        <v>132</v>
      </c>
    </row>
    <row r="20" spans="1:49" ht="20.149999999999999" customHeight="1" x14ac:dyDescent="0.25">
      <c r="A20" s="6">
        <v>30</v>
      </c>
      <c r="B20" s="14" t="s">
        <v>122</v>
      </c>
      <c r="C20" s="14" t="s">
        <v>123</v>
      </c>
      <c r="D20" s="7"/>
      <c r="E20" s="7"/>
      <c r="F20" s="7"/>
      <c r="G20" s="7">
        <v>3</v>
      </c>
      <c r="H20" s="7"/>
      <c r="I20" s="7"/>
      <c r="J20" s="7">
        <v>6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1">
        <f>MIN(100,60+D20+E20+F20+G20+H20+I20+J20-K20-L20-M20-N20-O20-P20-Q20-R20-S20-T20-U20-V20-W20-X20)</f>
        <v>69</v>
      </c>
      <c r="Z20" s="7">
        <v>79.73</v>
      </c>
      <c r="AA20" s="7">
        <v>8</v>
      </c>
      <c r="AB20" s="7"/>
      <c r="AC20" s="7"/>
      <c r="AD20" s="7">
        <v>4</v>
      </c>
      <c r="AE20" s="1">
        <f>MIN(100,Z20+AA20+AB20+AC20-AD20)</f>
        <v>83.73</v>
      </c>
      <c r="AF20" s="7">
        <v>74.400000000000006</v>
      </c>
      <c r="AG20" s="7">
        <v>6</v>
      </c>
      <c r="AH20" s="7">
        <v>1</v>
      </c>
      <c r="AI20" s="7"/>
      <c r="AJ20" s="7"/>
      <c r="AK20" s="1">
        <f>MIN(100,AF20+AG20+AH20+AI20-AJ20)</f>
        <v>81.400000000000006</v>
      </c>
      <c r="AL20" s="7">
        <v>6</v>
      </c>
      <c r="AM20" s="7"/>
      <c r="AN20" s="7"/>
      <c r="AO20" s="7"/>
      <c r="AP20" s="7"/>
      <c r="AQ20" s="7">
        <v>4.5</v>
      </c>
      <c r="AR20" s="8"/>
      <c r="AS20" s="2">
        <f>MIN(100,60+AL20+AM20+AN20+AO20+AP20+AQ20+AR20)</f>
        <v>70.5</v>
      </c>
      <c r="AT20" s="1">
        <f>Y20*0.2+AE20*0.55+AK20*0.05+AS20*0.2</f>
        <v>78.021500000000003</v>
      </c>
      <c r="AU20" s="15" t="s">
        <v>144</v>
      </c>
      <c r="AV20" s="9">
        <f>RANK(AT20,$AT$13:$AT$44,0)</f>
        <v>8</v>
      </c>
      <c r="AW20" s="11" t="s">
        <v>130</v>
      </c>
    </row>
    <row r="21" spans="1:49" ht="20.149999999999999" customHeight="1" x14ac:dyDescent="0.25">
      <c r="A21" s="6">
        <v>1</v>
      </c>
      <c r="B21" s="14" t="s">
        <v>57</v>
      </c>
      <c r="C21" s="14" t="s">
        <v>60</v>
      </c>
      <c r="D21" s="7"/>
      <c r="E21" s="7">
        <v>5</v>
      </c>
      <c r="F21" s="7"/>
      <c r="G21" s="7"/>
      <c r="H21" s="7"/>
      <c r="I21" s="7"/>
      <c r="J21" s="7">
        <v>6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">
        <f>MIN(100,60+D21+E21+F21+G21+H21+I21+J21-K21-L21-M21-N21-O21-P21-Q21-R21-S21-T21-U21-V21-W21-X21)</f>
        <v>71</v>
      </c>
      <c r="Z21" s="7">
        <v>80.599999999999994</v>
      </c>
      <c r="AA21" s="7">
        <v>0</v>
      </c>
      <c r="AB21" s="7">
        <v>0</v>
      </c>
      <c r="AC21" s="7">
        <v>0</v>
      </c>
      <c r="AD21" s="7">
        <v>2</v>
      </c>
      <c r="AE21" s="1">
        <f>MIN(100,Z21+AA21+AB21+AC21-AD21)</f>
        <v>78.599999999999994</v>
      </c>
      <c r="AF21" s="7">
        <v>86.8</v>
      </c>
      <c r="AG21" s="7">
        <v>0</v>
      </c>
      <c r="AH21" s="7">
        <v>2</v>
      </c>
      <c r="AI21" s="7">
        <v>0</v>
      </c>
      <c r="AJ21" s="7">
        <v>0</v>
      </c>
      <c r="AK21" s="1">
        <f>MIN(100,AF21+AG21+AH21+AI21-AJ21)</f>
        <v>88.8</v>
      </c>
      <c r="AL21" s="7">
        <v>6</v>
      </c>
      <c r="AM21" s="7"/>
      <c r="AN21" s="7"/>
      <c r="AO21" s="7"/>
      <c r="AP21" s="7">
        <v>6</v>
      </c>
      <c r="AQ21" s="7">
        <v>4</v>
      </c>
      <c r="AR21" s="8"/>
      <c r="AS21" s="2">
        <f>MIN(100,60+AL21+AM21+AN21+AO21+AP21+AQ21+AR21)</f>
        <v>76</v>
      </c>
      <c r="AT21" s="1">
        <f>Y21*0.2+AE21*0.55+AK21*0.05+AS21*0.2</f>
        <v>77.069999999999993</v>
      </c>
      <c r="AU21" s="15" t="s">
        <v>59</v>
      </c>
      <c r="AV21" s="9">
        <f>RANK(AT21,$AT$13:$AT$44,0)</f>
        <v>9</v>
      </c>
      <c r="AW21" s="11" t="s">
        <v>58</v>
      </c>
    </row>
    <row r="22" spans="1:49" ht="20.149999999999999" customHeight="1" x14ac:dyDescent="0.25">
      <c r="A22" s="6">
        <v>31</v>
      </c>
      <c r="B22" s="14" t="s">
        <v>124</v>
      </c>
      <c r="C22" s="14" t="s">
        <v>125</v>
      </c>
      <c r="D22" s="7"/>
      <c r="E22" s="7"/>
      <c r="F22" s="7"/>
      <c r="G22" s="7"/>
      <c r="H22" s="7"/>
      <c r="I22" s="7"/>
      <c r="J22" s="7">
        <v>6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>
        <f>MIN(100,60+D22+E22+F22+G22+H22+I22+J22-K22-L22-M22-N22-O22-P22-Q22-R22-S22-T22-U22-V22-W22-X22)</f>
        <v>66</v>
      </c>
      <c r="Z22" s="7">
        <v>81.03</v>
      </c>
      <c r="AA22" s="7"/>
      <c r="AB22" s="7"/>
      <c r="AC22" s="7"/>
      <c r="AD22" s="7">
        <v>5</v>
      </c>
      <c r="AE22" s="1">
        <f>MIN(100,Z22+AA22+AB22+AC22-AD22)</f>
        <v>76.03</v>
      </c>
      <c r="AF22" s="7">
        <v>70.2</v>
      </c>
      <c r="AG22" s="7">
        <v>6</v>
      </c>
      <c r="AH22" s="7"/>
      <c r="AI22" s="7"/>
      <c r="AJ22" s="7"/>
      <c r="AK22" s="1">
        <f>MIN(100,AF22+AG22+AH22+AI22-AJ22)</f>
        <v>76.2</v>
      </c>
      <c r="AL22" s="7">
        <v>3</v>
      </c>
      <c r="AM22" s="7"/>
      <c r="AN22" s="7"/>
      <c r="AO22" s="7"/>
      <c r="AP22" s="7"/>
      <c r="AQ22" s="7">
        <v>14</v>
      </c>
      <c r="AR22" s="8"/>
      <c r="AS22" s="2">
        <f>MIN(100,60+AL22+AM22+AN22+AO22+AP22+AQ22+AR22)</f>
        <v>77</v>
      </c>
      <c r="AT22" s="1">
        <f>Y22*0.2+AE22*0.55+AK22*0.05+AS22*0.2</f>
        <v>74.226500000000016</v>
      </c>
      <c r="AU22" s="15" t="s">
        <v>126</v>
      </c>
      <c r="AV22" s="9">
        <f>RANK(AT22,$AT$13:$AT$44,0)</f>
        <v>10</v>
      </c>
      <c r="AW22" s="11" t="s">
        <v>130</v>
      </c>
    </row>
    <row r="23" spans="1:49" ht="20.149999999999999" customHeight="1" x14ac:dyDescent="0.25">
      <c r="A23" s="6">
        <v>12</v>
      </c>
      <c r="B23" s="14" t="s">
        <v>83</v>
      </c>
      <c r="C23" s="14" t="s">
        <v>84</v>
      </c>
      <c r="D23" s="7"/>
      <c r="E23" s="7"/>
      <c r="F23" s="7">
        <v>2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1">
        <f>MIN(100,60+D23+E23+F23+G23+H23+I23+J23-K23-L23-M23-N23-O23-P23-Q23-R23-S23-T23-U23-V23-W23-X23)</f>
        <v>62</v>
      </c>
      <c r="Z23" s="7">
        <v>80.900000000000006</v>
      </c>
      <c r="AA23" s="7">
        <v>8</v>
      </c>
      <c r="AB23" s="7"/>
      <c r="AC23" s="7"/>
      <c r="AD23" s="7">
        <v>2</v>
      </c>
      <c r="AE23" s="1">
        <f>MIN(100,Z23+AA23+AB23+AC23-AD23)</f>
        <v>86.9</v>
      </c>
      <c r="AF23" s="7">
        <v>38.200000000000003</v>
      </c>
      <c r="AG23" s="7">
        <v>5</v>
      </c>
      <c r="AH23" s="7"/>
      <c r="AI23" s="7"/>
      <c r="AJ23" s="7">
        <v>10</v>
      </c>
      <c r="AK23" s="1">
        <f>MIN(100,AF23+AG23+AH23+AI23-AJ23)</f>
        <v>33.200000000000003</v>
      </c>
      <c r="AL23" s="7"/>
      <c r="AM23" s="7"/>
      <c r="AN23" s="7"/>
      <c r="AO23" s="7"/>
      <c r="AP23" s="7"/>
      <c r="AQ23" s="7"/>
      <c r="AR23" s="8"/>
      <c r="AS23" s="2">
        <f>MIN(100,60+AL23+AM23+AN23+AO23+AP23+AQ23+AR23)</f>
        <v>60</v>
      </c>
      <c r="AT23" s="1">
        <f>Y23*0.2+AE23*0.55+AK23*0.05+AS23*0.2</f>
        <v>73.855000000000004</v>
      </c>
      <c r="AU23" s="15" t="s">
        <v>85</v>
      </c>
      <c r="AV23" s="9">
        <f>RANK(AT23,$AT$13:$AT$44,0)</f>
        <v>11</v>
      </c>
      <c r="AW23" s="11" t="s">
        <v>135</v>
      </c>
    </row>
    <row r="24" spans="1:49" ht="20.149999999999999" customHeight="1" x14ac:dyDescent="0.25">
      <c r="A24" s="6">
        <v>18</v>
      </c>
      <c r="B24" s="14" t="s">
        <v>98</v>
      </c>
      <c r="C24" s="14" t="s">
        <v>99</v>
      </c>
      <c r="D24" s="7"/>
      <c r="E24" s="7">
        <v>5</v>
      </c>
      <c r="F24" s="7"/>
      <c r="G24" s="7"/>
      <c r="H24" s="7"/>
      <c r="I24" s="7"/>
      <c r="J24" s="7">
        <v>6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1">
        <f>MIN(100,60+D24+E24+F24+G24+H24+I24+J24-K24-L24-M24-N24-O24-P24-Q24-R24-S24-T24-U24-V24-W24-X24)</f>
        <v>71</v>
      </c>
      <c r="Z24" s="7">
        <v>79.400000000000006</v>
      </c>
      <c r="AA24" s="7"/>
      <c r="AB24" s="7"/>
      <c r="AC24" s="7"/>
      <c r="AD24" s="7">
        <v>2</v>
      </c>
      <c r="AE24" s="1">
        <f>MIN(100,Z24+AA24+AB24+AC24-AD24)</f>
        <v>77.400000000000006</v>
      </c>
      <c r="AF24" s="7">
        <v>67.599999999999994</v>
      </c>
      <c r="AG24" s="7"/>
      <c r="AH24" s="7"/>
      <c r="AI24" s="7"/>
      <c r="AJ24" s="7"/>
      <c r="AK24" s="1">
        <f>MIN(100,AF24+AG24+AH24+AI24-AJ24)</f>
        <v>67.599999999999994</v>
      </c>
      <c r="AL24" s="7"/>
      <c r="AM24" s="7"/>
      <c r="AN24" s="7"/>
      <c r="AO24" s="7"/>
      <c r="AP24" s="7">
        <v>6</v>
      </c>
      <c r="AQ24" s="7"/>
      <c r="AR24" s="8"/>
      <c r="AS24" s="2">
        <f>MIN(100,60+AL24+AM24+AN24+AO24+AP24+AQ24+AR24)</f>
        <v>66</v>
      </c>
      <c r="AT24" s="1">
        <f>Y24*0.2+AE24*0.55+AK24*0.05+AS24*0.2</f>
        <v>73.350000000000009</v>
      </c>
      <c r="AU24" s="15" t="s">
        <v>145</v>
      </c>
      <c r="AV24" s="9">
        <f>RANK(AT24,$AT$13:$AT$44,0)</f>
        <v>12</v>
      </c>
      <c r="AW24" s="11" t="s">
        <v>136</v>
      </c>
    </row>
    <row r="25" spans="1:49" ht="20.149999999999999" customHeight="1" x14ac:dyDescent="0.25">
      <c r="A25" s="6">
        <v>23</v>
      </c>
      <c r="B25" s="14" t="s">
        <v>108</v>
      </c>
      <c r="C25" s="14" t="s">
        <v>109</v>
      </c>
      <c r="D25" s="7"/>
      <c r="E25" s="7"/>
      <c r="F25" s="7">
        <v>2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1">
        <f>MIN(100,60+D25+E25+F25+G25+H25+I25+J25-K25-L25-M25-N25-O25-P25-Q25-R25-S25-T25-U25-V25-W25-X25)</f>
        <v>62</v>
      </c>
      <c r="Z25" s="7">
        <v>75.61</v>
      </c>
      <c r="AA25" s="7">
        <v>8</v>
      </c>
      <c r="AB25" s="7"/>
      <c r="AC25" s="7"/>
      <c r="AD25" s="7">
        <v>4</v>
      </c>
      <c r="AE25" s="1">
        <f>MIN(100,Z25+AA25+AB25+AC25-AD25)</f>
        <v>79.61</v>
      </c>
      <c r="AF25" s="7">
        <v>82.7</v>
      </c>
      <c r="AG25" s="7"/>
      <c r="AH25" s="7"/>
      <c r="AI25" s="7"/>
      <c r="AJ25" s="7"/>
      <c r="AK25" s="1">
        <f>MIN(100,AF25+AG25+AH25+AI25-AJ25)</f>
        <v>82.7</v>
      </c>
      <c r="AL25" s="7"/>
      <c r="AM25" s="7"/>
      <c r="AN25" s="7"/>
      <c r="AO25" s="7"/>
      <c r="AP25" s="7"/>
      <c r="AQ25" s="7"/>
      <c r="AR25" s="8"/>
      <c r="AS25" s="2">
        <f>MIN(100,60+AL25+AM25+AN25+AO25+AP25+AQ25+AR25)</f>
        <v>60</v>
      </c>
      <c r="AT25" s="1">
        <f>Y25*0.2+AE25*0.55+AK25*0.05+AS25*0.2</f>
        <v>72.32050000000001</v>
      </c>
      <c r="AU25" s="15" t="s">
        <v>154</v>
      </c>
      <c r="AV25" s="9">
        <f>RANK(AT25,$AT$13:$AT$44,0)</f>
        <v>13</v>
      </c>
      <c r="AW25" s="11" t="s">
        <v>135</v>
      </c>
    </row>
    <row r="26" spans="1:49" ht="20.149999999999999" customHeight="1" x14ac:dyDescent="0.25">
      <c r="A26" s="6">
        <v>8</v>
      </c>
      <c r="B26" s="14" t="s">
        <v>75</v>
      </c>
      <c r="C26" s="14" t="s">
        <v>76</v>
      </c>
      <c r="D26" s="7"/>
      <c r="E26" s="7"/>
      <c r="F26" s="7"/>
      <c r="G26" s="7"/>
      <c r="H26" s="7"/>
      <c r="I26" s="7"/>
      <c r="J26" s="7">
        <v>6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1">
        <f>MIN(100,60+D26+E26+F26+G26+H26+I26+J26-K26-L26-M26-N26-O26-P26-Q26-R26-S26-T26-U26-V26-W26-X26)</f>
        <v>66</v>
      </c>
      <c r="Z26" s="7">
        <v>78.22</v>
      </c>
      <c r="AA26" s="7"/>
      <c r="AB26" s="7"/>
      <c r="AC26" s="7"/>
      <c r="AD26" s="7">
        <v>5</v>
      </c>
      <c r="AE26" s="1">
        <f>MIN(100,Z26+AA26+AB26+AC26-AD26)</f>
        <v>73.22</v>
      </c>
      <c r="AF26" s="7">
        <v>69.599999999999994</v>
      </c>
      <c r="AG26" s="7">
        <v>6</v>
      </c>
      <c r="AH26" s="7">
        <v>6</v>
      </c>
      <c r="AI26" s="7"/>
      <c r="AJ26" s="7"/>
      <c r="AK26" s="1">
        <f>MIN(100,AF26+AG26+AH26+AI26-AJ26)</f>
        <v>81.599999999999994</v>
      </c>
      <c r="AL26" s="7">
        <v>3</v>
      </c>
      <c r="AM26" s="7"/>
      <c r="AN26" s="7"/>
      <c r="AO26" s="7"/>
      <c r="AP26" s="7">
        <v>6</v>
      </c>
      <c r="AQ26" s="7">
        <v>4</v>
      </c>
      <c r="AR26" s="8"/>
      <c r="AS26" s="2">
        <f>MIN(100,60+AL26+AM26+AN26+AO26+AP26+AQ26+AR26)</f>
        <v>73</v>
      </c>
      <c r="AT26" s="1">
        <f>Y26*0.2+AE26*0.55+AK26*0.05+AS26*0.2</f>
        <v>72.15100000000001</v>
      </c>
      <c r="AU26" s="15" t="s">
        <v>147</v>
      </c>
      <c r="AV26" s="9">
        <f>RANK(AT26,$AT$13:$AT$44,0)</f>
        <v>14</v>
      </c>
      <c r="AW26" s="11" t="s">
        <v>130</v>
      </c>
    </row>
    <row r="27" spans="1:49" ht="20.149999999999999" customHeight="1" x14ac:dyDescent="0.25">
      <c r="A27" s="6">
        <v>6</v>
      </c>
      <c r="B27" s="14" t="s">
        <v>71</v>
      </c>
      <c r="C27" s="14" t="s">
        <v>72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">
        <f>MIN(100,60+D27+E27+F27+G27+H27+I27+J27-K27-L27-M27-N27-O27-P27-Q27-R27-S27-T27-U27-V27-W27-X27)</f>
        <v>60</v>
      </c>
      <c r="Z27" s="7">
        <v>81.650000000000006</v>
      </c>
      <c r="AA27" s="7"/>
      <c r="AB27" s="7"/>
      <c r="AC27" s="7"/>
      <c r="AD27" s="7">
        <v>2</v>
      </c>
      <c r="AE27" s="1">
        <f>MIN(100,Z27+AA27+AB27+AC27-AD27)</f>
        <v>79.650000000000006</v>
      </c>
      <c r="AF27" s="7">
        <v>76</v>
      </c>
      <c r="AG27" s="7"/>
      <c r="AH27" s="7"/>
      <c r="AI27" s="7"/>
      <c r="AJ27" s="7"/>
      <c r="AK27" s="1">
        <f>MIN(100,AF27+AG27+AH27+AI27-AJ27)</f>
        <v>76</v>
      </c>
      <c r="AL27" s="7"/>
      <c r="AM27" s="7"/>
      <c r="AN27" s="7"/>
      <c r="AO27" s="7"/>
      <c r="AP27" s="7"/>
      <c r="AQ27" s="7"/>
      <c r="AR27" s="8"/>
      <c r="AS27" s="2">
        <f>MIN(100,60+AL27+AM27+AN27+AO27+AP27+AQ27+AR27)</f>
        <v>60</v>
      </c>
      <c r="AT27" s="1">
        <f>Y27*0.2+AE27*0.55+AK27*0.05+AS27*0.2</f>
        <v>71.607500000000002</v>
      </c>
      <c r="AU27" s="15" t="s">
        <v>142</v>
      </c>
      <c r="AV27" s="9">
        <f>RANK(AT27,$AT$13:$AT$44,0)</f>
        <v>15</v>
      </c>
      <c r="AW27" s="11" t="s">
        <v>137</v>
      </c>
    </row>
    <row r="28" spans="1:49" ht="20.149999999999999" customHeight="1" x14ac:dyDescent="0.25">
      <c r="A28" s="6">
        <v>27</v>
      </c>
      <c r="B28" s="14" t="s">
        <v>116</v>
      </c>
      <c r="C28" s="14" t="s">
        <v>117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1">
        <f>MIN(100,60+D28+E28+F28+G28+H28+I28+J28-K28-L28-M28-N28-O28-P28-Q28-R28-S28-T28-U28-V28-W28-X28)</f>
        <v>60</v>
      </c>
      <c r="Z28" s="7">
        <v>78.11</v>
      </c>
      <c r="AA28" s="7">
        <v>8</v>
      </c>
      <c r="AB28" s="7"/>
      <c r="AC28" s="7"/>
      <c r="AD28" s="7">
        <v>4</v>
      </c>
      <c r="AE28" s="1">
        <f>MIN(100,Z28+AA28+AB28+AC28-AD28)</f>
        <v>82.11</v>
      </c>
      <c r="AF28" s="7">
        <v>52.2</v>
      </c>
      <c r="AG28" s="7"/>
      <c r="AH28" s="7"/>
      <c r="AI28" s="7"/>
      <c r="AJ28" s="7">
        <v>10</v>
      </c>
      <c r="AK28" s="1">
        <f>MIN(100,AF28+AG28+AH28+AI28-AJ28)</f>
        <v>42.2</v>
      </c>
      <c r="AL28" s="7"/>
      <c r="AM28" s="7"/>
      <c r="AN28" s="7"/>
      <c r="AO28" s="7"/>
      <c r="AP28" s="7"/>
      <c r="AQ28" s="7"/>
      <c r="AR28" s="8"/>
      <c r="AS28" s="2">
        <f>MIN(100,60+AL28+AM28+AN28+AO28+AP28+AQ28+AR28)</f>
        <v>60</v>
      </c>
      <c r="AT28" s="1">
        <f>Y28*0.2+AE28*0.55+AK28*0.05+AS28*0.2</f>
        <v>71.270499999999998</v>
      </c>
      <c r="AU28" s="15" t="s">
        <v>148</v>
      </c>
      <c r="AV28" s="9">
        <f>RANK(AT28,$AT$13:$AT$44,0)</f>
        <v>16</v>
      </c>
      <c r="AW28" s="11" t="s">
        <v>133</v>
      </c>
    </row>
    <row r="29" spans="1:49" ht="20.149999999999999" customHeight="1" x14ac:dyDescent="0.25">
      <c r="A29" s="6">
        <v>32</v>
      </c>
      <c r="B29" s="14" t="s">
        <v>127</v>
      </c>
      <c r="C29" s="14" t="s">
        <v>128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1">
        <f>MIN(100,60+D29+E29+F29+G29+H29+I29+J29-K29-L29-M29-N29-O29-P29-Q29-R29-S29-T29-U29-V29-W29-X29)</f>
        <v>60</v>
      </c>
      <c r="Z29" s="7">
        <v>77.900000000000006</v>
      </c>
      <c r="AA29" s="7">
        <v>8</v>
      </c>
      <c r="AB29" s="7"/>
      <c r="AC29" s="7"/>
      <c r="AD29" s="7">
        <v>7</v>
      </c>
      <c r="AE29" s="1">
        <f>MIN(100,Z29+AA29+AB29+AC29-AD29)</f>
        <v>78.900000000000006</v>
      </c>
      <c r="AF29" s="7">
        <v>61.9</v>
      </c>
      <c r="AG29" s="7"/>
      <c r="AH29" s="7"/>
      <c r="AI29" s="7"/>
      <c r="AJ29" s="7"/>
      <c r="AK29" s="1">
        <f>MIN(100,AF29+AG29+AH29+AI29-AJ29)</f>
        <v>61.9</v>
      </c>
      <c r="AL29" s="7"/>
      <c r="AM29" s="7"/>
      <c r="AN29" s="7"/>
      <c r="AO29" s="7"/>
      <c r="AP29" s="7"/>
      <c r="AQ29" s="7"/>
      <c r="AR29" s="8"/>
      <c r="AS29" s="2">
        <f>MIN(100,60+AL29+AM29+AN29+AO29+AP29+AQ29+AR29)</f>
        <v>60</v>
      </c>
      <c r="AT29" s="1">
        <f>Y29*0.2+AE29*0.55+AK29*0.05+AS29*0.2</f>
        <v>70.490000000000009</v>
      </c>
      <c r="AU29" s="15" t="s">
        <v>149</v>
      </c>
      <c r="AV29" s="9">
        <f>RANK(AT29,$AT$13:$AT$44,0)</f>
        <v>17</v>
      </c>
      <c r="AW29" s="11" t="s">
        <v>129</v>
      </c>
    </row>
    <row r="30" spans="1:49" ht="20.149999999999999" customHeight="1" x14ac:dyDescent="0.25">
      <c r="A30" s="6">
        <v>24</v>
      </c>
      <c r="B30" s="14" t="s">
        <v>110</v>
      </c>
      <c r="C30" s="14" t="s">
        <v>112</v>
      </c>
      <c r="D30" s="7"/>
      <c r="E30" s="7"/>
      <c r="F30" s="7"/>
      <c r="G30" s="7"/>
      <c r="H30" s="7"/>
      <c r="I30" s="7"/>
      <c r="J30" s="7">
        <v>6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1">
        <f>MIN(100,60+D30+E30+F30+G30+H30+I30+J30-K30-L30-M30-N30-O30-P30-Q30-R30-S30-T30-U30-V30-W30-X30)</f>
        <v>66</v>
      </c>
      <c r="Z30" s="7">
        <v>76.92</v>
      </c>
      <c r="AA30" s="7"/>
      <c r="AB30" s="7"/>
      <c r="AC30" s="7"/>
      <c r="AD30" s="7">
        <v>10</v>
      </c>
      <c r="AE30" s="1">
        <f>MIN(100,Z30+AA30+AB30+AC30-AD30)</f>
        <v>66.92</v>
      </c>
      <c r="AF30" s="7">
        <v>79.8</v>
      </c>
      <c r="AG30" s="7"/>
      <c r="AH30" s="7"/>
      <c r="AI30" s="7"/>
      <c r="AJ30" s="7"/>
      <c r="AK30" s="1">
        <f>MIN(100,AF30+AG30+AH30+AI30-AJ30)</f>
        <v>79.8</v>
      </c>
      <c r="AL30" s="7">
        <v>1</v>
      </c>
      <c r="AM30" s="7"/>
      <c r="AN30" s="7"/>
      <c r="AO30" s="7"/>
      <c r="AP30" s="7">
        <v>18</v>
      </c>
      <c r="AQ30" s="7"/>
      <c r="AR30" s="8"/>
      <c r="AS30" s="2">
        <f>MIN(100,60+AL30+AM30+AN30+AO30+AP30+AQ30+AR30)</f>
        <v>79</v>
      </c>
      <c r="AT30" s="1">
        <f>Y30*0.2+AE30*0.55+AK30*0.05+AS30*0.2</f>
        <v>69.796000000000006</v>
      </c>
      <c r="AU30" s="15" t="s">
        <v>158</v>
      </c>
      <c r="AV30" s="9">
        <f>RANK(AT30,$AT$13:$AT$44,0)</f>
        <v>18</v>
      </c>
      <c r="AW30" s="11" t="s">
        <v>134</v>
      </c>
    </row>
    <row r="31" spans="1:49" ht="20.149999999999999" customHeight="1" x14ac:dyDescent="0.25">
      <c r="A31" s="6">
        <v>22</v>
      </c>
      <c r="B31" s="14" t="s">
        <v>106</v>
      </c>
      <c r="C31" s="14" t="s">
        <v>107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1">
        <f>MIN(100,60+D31+E31+F31+G31+H31+I31+J31-K31-L31-M31-N31-O31-P31-Q31-R31-S31-T31-U31-V31-W31-X31)</f>
        <v>60</v>
      </c>
      <c r="Z31" s="7">
        <v>79.05</v>
      </c>
      <c r="AA31" s="7"/>
      <c r="AB31" s="7"/>
      <c r="AC31" s="7"/>
      <c r="AD31" s="7">
        <v>2</v>
      </c>
      <c r="AE31" s="1">
        <f>MIN(100,Z31+AA31+AB31+AC31-AD31)</f>
        <v>77.05</v>
      </c>
      <c r="AF31" s="7">
        <v>63.6</v>
      </c>
      <c r="AG31" s="7"/>
      <c r="AH31" s="7"/>
      <c r="AI31" s="7"/>
      <c r="AJ31" s="7"/>
      <c r="AK31" s="1">
        <f>MIN(100,AF31+AG31+AH31+AI31-AJ31)</f>
        <v>63.6</v>
      </c>
      <c r="AL31" s="7"/>
      <c r="AM31" s="7"/>
      <c r="AN31" s="7"/>
      <c r="AO31" s="7"/>
      <c r="AP31" s="7"/>
      <c r="AQ31" s="7"/>
      <c r="AR31" s="8"/>
      <c r="AS31" s="2">
        <f>MIN(100,60+AL31+AM31+AN31+AO31+AP31+AQ31+AR31)</f>
        <v>60</v>
      </c>
      <c r="AT31" s="1">
        <f>Y31*0.2+AE31*0.55+AK31*0.05+AS31*0.2</f>
        <v>69.557500000000005</v>
      </c>
      <c r="AU31" s="15" t="s">
        <v>146</v>
      </c>
      <c r="AV31" s="9">
        <f>RANK(AT31,$AT$13:$AT$44,0)</f>
        <v>19</v>
      </c>
      <c r="AW31" s="11" t="s">
        <v>133</v>
      </c>
    </row>
    <row r="32" spans="1:49" ht="20.149999999999999" customHeight="1" x14ac:dyDescent="0.25">
      <c r="A32" s="6">
        <v>19</v>
      </c>
      <c r="B32" s="14" t="s">
        <v>100</v>
      </c>
      <c r="C32" s="14" t="s">
        <v>101</v>
      </c>
      <c r="D32" s="7"/>
      <c r="E32" s="7"/>
      <c r="F32" s="7">
        <v>2</v>
      </c>
      <c r="G32" s="7"/>
      <c r="H32" s="7"/>
      <c r="I32" s="7"/>
      <c r="J32" s="7">
        <v>2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1">
        <f>MIN(100,60+D32+E32+F32+G32+H32+I32+J32-K32-L32-M32-N32-O32-P32-Q32-R32-S32-T32-U32-V32-W32-X32)</f>
        <v>64</v>
      </c>
      <c r="Z32" s="7">
        <v>76.81</v>
      </c>
      <c r="AA32" s="7"/>
      <c r="AB32" s="7"/>
      <c r="AC32" s="7"/>
      <c r="AD32" s="7">
        <v>4</v>
      </c>
      <c r="AE32" s="1">
        <f>MIN(100,Z32+AA32+AB32+AC32-AD32)</f>
        <v>72.81</v>
      </c>
      <c r="AF32" s="7">
        <v>68.3</v>
      </c>
      <c r="AG32" s="7"/>
      <c r="AH32" s="7"/>
      <c r="AI32" s="7"/>
      <c r="AJ32" s="7"/>
      <c r="AK32" s="1">
        <f>MIN(100,AF32+AG32+AH32+AI32-AJ32)</f>
        <v>68.3</v>
      </c>
      <c r="AL32" s="7"/>
      <c r="AM32" s="7"/>
      <c r="AN32" s="7"/>
      <c r="AO32" s="7"/>
      <c r="AP32" s="7">
        <v>6</v>
      </c>
      <c r="AQ32" s="7"/>
      <c r="AR32" s="8"/>
      <c r="AS32" s="2">
        <f>MIN(100,60+AL32+AM32+AN32+AO32+AP32+AQ32+AR32)</f>
        <v>66</v>
      </c>
      <c r="AT32" s="1">
        <f>Y32*0.2+AE32*0.55+AK32*0.05+AS32*0.2</f>
        <v>69.460499999999996</v>
      </c>
      <c r="AU32" s="15" t="s">
        <v>150</v>
      </c>
      <c r="AV32" s="9">
        <f>RANK(AT32,$AT$13:$AT$44,0)</f>
        <v>20</v>
      </c>
      <c r="AW32" s="11" t="s">
        <v>135</v>
      </c>
    </row>
    <row r="33" spans="1:49" ht="20.149999999999999" customHeight="1" x14ac:dyDescent="0.25">
      <c r="A33" s="6">
        <v>5</v>
      </c>
      <c r="B33" s="14" t="s">
        <v>69</v>
      </c>
      <c r="C33" s="14" t="s">
        <v>70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1">
        <f>MIN(100,60+D33+E33+F33+G33+H33+I33+J33-K33-L33-M33-N33-O33-P33-Q33-R33-S33-T33-U33-V33-W33-X33)</f>
        <v>60</v>
      </c>
      <c r="Z33" s="7">
        <v>76.23</v>
      </c>
      <c r="AA33" s="7"/>
      <c r="AB33" s="7"/>
      <c r="AC33" s="7"/>
      <c r="AD33" s="7">
        <v>2</v>
      </c>
      <c r="AE33" s="1">
        <f>MIN(100,Z33+AA33+AB33+AC33-AD33)</f>
        <v>74.23</v>
      </c>
      <c r="AF33" s="7">
        <v>67.2</v>
      </c>
      <c r="AG33" s="7"/>
      <c r="AH33" s="7"/>
      <c r="AI33" s="7"/>
      <c r="AJ33" s="7"/>
      <c r="AK33" s="1">
        <f>MIN(100,AF33+AG33+AH33+AI33-AJ33)</f>
        <v>67.2</v>
      </c>
      <c r="AL33" s="7"/>
      <c r="AM33" s="7"/>
      <c r="AN33" s="7"/>
      <c r="AO33" s="7"/>
      <c r="AP33" s="7"/>
      <c r="AQ33" s="7"/>
      <c r="AR33" s="8"/>
      <c r="AS33" s="2">
        <f>MIN(100,60+AL33+AM33+AN33+AO33+AP33+AQ33+AR33)</f>
        <v>60</v>
      </c>
      <c r="AT33" s="1">
        <f>Y33*0.2+AE33*0.55+AK33*0.05+AS33*0.2</f>
        <v>68.186499999999995</v>
      </c>
      <c r="AU33" s="15" t="s">
        <v>151</v>
      </c>
      <c r="AV33" s="9">
        <f>RANK(AT33,$AT$13:$AT$44,0)</f>
        <v>21</v>
      </c>
      <c r="AW33" s="11" t="s">
        <v>137</v>
      </c>
    </row>
    <row r="34" spans="1:49" ht="20.149999999999999" customHeight="1" x14ac:dyDescent="0.25">
      <c r="A34" s="6">
        <v>21</v>
      </c>
      <c r="B34" s="14" t="s">
        <v>104</v>
      </c>
      <c r="C34" s="14" t="s">
        <v>105</v>
      </c>
      <c r="D34" s="7"/>
      <c r="E34" s="7">
        <v>5</v>
      </c>
      <c r="F34" s="7"/>
      <c r="G34" s="7"/>
      <c r="H34" s="7"/>
      <c r="I34" s="7"/>
      <c r="J34" s="7">
        <v>6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1">
        <f>MIN(100,60+D34+E34+F34+G34+H34+I34+J34-K34-L34-M34-N34-O34-P34-Q34-R34-S34-T34-U34-V34-W34-X34)</f>
        <v>71</v>
      </c>
      <c r="Z34" s="7">
        <v>76.319999999999993</v>
      </c>
      <c r="AA34" s="7"/>
      <c r="AB34" s="7"/>
      <c r="AC34" s="7"/>
      <c r="AD34" s="7">
        <v>10</v>
      </c>
      <c r="AE34" s="1">
        <f>MIN(100,Z34+AA34+AB34+AC34-AD34)</f>
        <v>66.319999999999993</v>
      </c>
      <c r="AF34" s="7">
        <v>68</v>
      </c>
      <c r="AG34" s="7">
        <v>6</v>
      </c>
      <c r="AH34" s="7">
        <v>6</v>
      </c>
      <c r="AI34" s="7">
        <v>10</v>
      </c>
      <c r="AJ34" s="7"/>
      <c r="AK34" s="1">
        <f>MIN(100,AF34+AG34+AH34+AI34-AJ34)</f>
        <v>90</v>
      </c>
      <c r="AL34" s="7">
        <v>4</v>
      </c>
      <c r="AM34" s="7"/>
      <c r="AN34" s="7"/>
      <c r="AO34" s="7"/>
      <c r="AP34" s="7"/>
      <c r="AQ34" s="7"/>
      <c r="AR34" s="8"/>
      <c r="AS34" s="2">
        <f>MIN(100,60+AL34+AM34+AN34+AO34+AP34+AQ34+AR34)</f>
        <v>64</v>
      </c>
      <c r="AT34" s="1">
        <f>Y34*0.2+AE34*0.55+AK34*0.05+AS34*0.2</f>
        <v>67.975999999999999</v>
      </c>
      <c r="AU34" s="15" t="s">
        <v>151</v>
      </c>
      <c r="AV34" s="9">
        <f>RANK(AT34,$AT$13:$AT$44,0)</f>
        <v>22</v>
      </c>
      <c r="AW34" s="11" t="s">
        <v>133</v>
      </c>
    </row>
    <row r="35" spans="1:49" ht="20.149999999999999" customHeight="1" x14ac:dyDescent="0.25">
      <c r="A35" s="6">
        <v>10</v>
      </c>
      <c r="B35" s="14" t="s">
        <v>79</v>
      </c>
      <c r="C35" s="14" t="s">
        <v>80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1">
        <f>MIN(100,60+D35+E35+F35+G35+H35+I35+J35-K35-L35-M35-N35-O35-P35-Q35-R35-S35-T35-U35-V35-W35-X35)</f>
        <v>60</v>
      </c>
      <c r="Z35" s="7">
        <v>76.05</v>
      </c>
      <c r="AA35" s="7"/>
      <c r="AB35" s="7"/>
      <c r="AC35" s="7"/>
      <c r="AD35" s="7">
        <v>4</v>
      </c>
      <c r="AE35" s="1">
        <f>MIN(100,Z35+AA35+AB35+AC35-AD35)</f>
        <v>72.05</v>
      </c>
      <c r="AF35" s="7">
        <v>77</v>
      </c>
      <c r="AG35" s="7">
        <v>7</v>
      </c>
      <c r="AH35" s="7"/>
      <c r="AI35" s="7"/>
      <c r="AJ35" s="7"/>
      <c r="AK35" s="1">
        <f>MIN(100,AF35+AG35+AH35+AI35-AJ35)</f>
        <v>84</v>
      </c>
      <c r="AL35" s="7"/>
      <c r="AM35" s="7"/>
      <c r="AN35" s="7"/>
      <c r="AO35" s="7"/>
      <c r="AP35" s="7"/>
      <c r="AQ35" s="7"/>
      <c r="AR35" s="8"/>
      <c r="AS35" s="2">
        <f>MIN(100,60+AL35+AM35+AN35+AO35+AP35+AQ35+AR35)</f>
        <v>60</v>
      </c>
      <c r="AT35" s="1">
        <f>Y35*0.2+AE35*0.55+AK35*0.05+AS35*0.2</f>
        <v>67.827500000000015</v>
      </c>
      <c r="AU35" s="15" t="s">
        <v>153</v>
      </c>
      <c r="AV35" s="9">
        <f>RANK(AT35,$AT$13:$AT$44,0)</f>
        <v>23</v>
      </c>
      <c r="AW35" s="11" t="s">
        <v>133</v>
      </c>
    </row>
    <row r="36" spans="1:49" ht="20.149999999999999" customHeight="1" x14ac:dyDescent="0.25">
      <c r="A36" s="6">
        <v>15</v>
      </c>
      <c r="B36" s="14" t="s">
        <v>92</v>
      </c>
      <c r="C36" s="14" t="s">
        <v>93</v>
      </c>
      <c r="D36" s="7"/>
      <c r="E36" s="7"/>
      <c r="F36" s="7"/>
      <c r="G36" s="7">
        <v>5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1">
        <f>MIN(100,60+D36+E36+F36+G36+H36+I36+J36-K36-L36-M36-N36-O36-P36-Q36-R36-S36-T36-U36-V36-W36-X36)</f>
        <v>65</v>
      </c>
      <c r="Z36" s="7">
        <v>74.349999999999994</v>
      </c>
      <c r="AA36" s="7">
        <v>8</v>
      </c>
      <c r="AB36" s="7"/>
      <c r="AC36" s="7"/>
      <c r="AD36" s="7">
        <v>16</v>
      </c>
      <c r="AE36" s="1">
        <f>MIN(100,Z36+AA36+AB36+AC36-AD36)</f>
        <v>66.349999999999994</v>
      </c>
      <c r="AF36" s="7">
        <v>72.8</v>
      </c>
      <c r="AG36" s="7"/>
      <c r="AH36" s="7"/>
      <c r="AI36" s="7"/>
      <c r="AJ36" s="7"/>
      <c r="AK36" s="1">
        <f>MIN(100,AF36+AG36+AH36+AI36-AJ36)</f>
        <v>72.8</v>
      </c>
      <c r="AL36" s="7">
        <v>1</v>
      </c>
      <c r="AM36" s="7"/>
      <c r="AN36" s="7"/>
      <c r="AO36" s="7"/>
      <c r="AP36" s="7"/>
      <c r="AQ36" s="7">
        <v>10</v>
      </c>
      <c r="AR36" s="8"/>
      <c r="AS36" s="2">
        <f>MIN(100,60+AL36+AM36+AN36+AO36+AP36+AQ36+AR36)</f>
        <v>71</v>
      </c>
      <c r="AT36" s="1">
        <f>Y36*0.2+AE36*0.55+AK36*0.05+AS36*0.2</f>
        <v>67.332499999999996</v>
      </c>
      <c r="AU36" s="15" t="s">
        <v>159</v>
      </c>
      <c r="AV36" s="9">
        <f>RANK(AT36,$AT$13:$AT$44,0)</f>
        <v>24</v>
      </c>
      <c r="AW36" s="11" t="s">
        <v>134</v>
      </c>
    </row>
    <row r="37" spans="1:49" ht="20.149999999999999" customHeight="1" x14ac:dyDescent="0.25">
      <c r="A37" s="6">
        <v>4</v>
      </c>
      <c r="B37" s="14" t="s">
        <v>67</v>
      </c>
      <c r="C37" s="14" t="s">
        <v>68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1">
        <f>MIN(100,60+D37+E37+F37+G37+H37+I37+J37-K37-L37-M37-N37-O37-P37-Q37-R37-S37-T37-U37-V37-W37-X37)</f>
        <v>60</v>
      </c>
      <c r="Z37" s="7">
        <v>76.53</v>
      </c>
      <c r="AA37" s="7"/>
      <c r="AB37" s="7"/>
      <c r="AC37" s="7"/>
      <c r="AD37" s="7">
        <v>4</v>
      </c>
      <c r="AE37" s="1">
        <f>MIN(100,Z37+AA37+AB37+AC37-AD37)</f>
        <v>72.53</v>
      </c>
      <c r="AF37" s="7">
        <v>59.3</v>
      </c>
      <c r="AG37" s="7"/>
      <c r="AH37" s="7"/>
      <c r="AI37" s="7"/>
      <c r="AJ37" s="7">
        <v>10</v>
      </c>
      <c r="AK37" s="1">
        <f>MIN(100,AF37+AG37+AH37+AI37-AJ37)</f>
        <v>49.3</v>
      </c>
      <c r="AL37" s="7"/>
      <c r="AM37" s="7"/>
      <c r="AN37" s="7"/>
      <c r="AO37" s="7"/>
      <c r="AP37" s="7"/>
      <c r="AQ37" s="7"/>
      <c r="AR37" s="8"/>
      <c r="AS37" s="2">
        <f>MIN(100,60+AL37+AM37+AN37+AO37+AP37+AQ37+AR37)</f>
        <v>60</v>
      </c>
      <c r="AT37" s="1">
        <f>Y37*0.2+AE37*0.55+AK37*0.05+AS37*0.2</f>
        <v>66.356499999999997</v>
      </c>
      <c r="AU37" s="15" t="s">
        <v>152</v>
      </c>
      <c r="AV37" s="9">
        <f>RANK(AT37,$AT$13:$AT$44,0)</f>
        <v>25</v>
      </c>
      <c r="AW37" s="11" t="s">
        <v>137</v>
      </c>
    </row>
    <row r="38" spans="1:49" ht="20.149999999999999" customHeight="1" x14ac:dyDescent="0.25">
      <c r="A38" s="6">
        <v>3</v>
      </c>
      <c r="B38" s="14" t="s">
        <v>65</v>
      </c>
      <c r="C38" s="14" t="s">
        <v>66</v>
      </c>
      <c r="D38" s="7"/>
      <c r="E38" s="7">
        <v>5</v>
      </c>
      <c r="F38" s="7"/>
      <c r="G38" s="7"/>
      <c r="H38" s="7"/>
      <c r="I38" s="7"/>
      <c r="J38" s="7"/>
      <c r="K38" s="7">
        <v>2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1">
        <f>MIN(100,60+D38+E38+F38+G38+H38+I38+J38-K38-L38-M38-N38-O38-P38-Q38-R38-S38-T38-U38-V38-W38-X38)</f>
        <v>63</v>
      </c>
      <c r="Z38" s="7">
        <v>74.319999999999993</v>
      </c>
      <c r="AA38" s="7">
        <v>8</v>
      </c>
      <c r="AB38" s="7"/>
      <c r="AC38" s="7"/>
      <c r="AD38" s="7">
        <v>12</v>
      </c>
      <c r="AE38" s="1">
        <f>MIN(100,Z38+AA38+AB38+AC38-AD38)</f>
        <v>70.319999999999993</v>
      </c>
      <c r="AF38" s="7">
        <v>60</v>
      </c>
      <c r="AG38" s="7"/>
      <c r="AH38" s="7"/>
      <c r="AI38" s="7"/>
      <c r="AJ38" s="7"/>
      <c r="AK38" s="1">
        <f>MIN(100,AF38+AG38+AH38+AI38-AJ38)</f>
        <v>60</v>
      </c>
      <c r="AL38" s="7"/>
      <c r="AM38" s="7"/>
      <c r="AN38" s="7"/>
      <c r="AO38" s="7"/>
      <c r="AP38" s="7"/>
      <c r="AQ38" s="7"/>
      <c r="AR38" s="8"/>
      <c r="AS38" s="2">
        <f>MIN(100,60+AL38+AM38+AN38+AO38+AP38+AQ38+AR38)</f>
        <v>60</v>
      </c>
      <c r="AT38" s="1">
        <f>Y38*0.2+AE38*0.55+AK38*0.05+AS38*0.2</f>
        <v>66.27600000000001</v>
      </c>
      <c r="AU38" s="15" t="s">
        <v>162</v>
      </c>
      <c r="AV38" s="9">
        <f>RANK(AT38,$AT$13:$AT$44,0)</f>
        <v>26</v>
      </c>
      <c r="AW38" s="11" t="s">
        <v>132</v>
      </c>
    </row>
    <row r="39" spans="1:49" ht="20.149999999999999" customHeight="1" x14ac:dyDescent="0.25">
      <c r="A39" s="6">
        <v>11</v>
      </c>
      <c r="B39" s="14" t="s">
        <v>81</v>
      </c>
      <c r="C39" s="14" t="s">
        <v>82</v>
      </c>
      <c r="D39" s="7"/>
      <c r="E39" s="7"/>
      <c r="F39" s="7"/>
      <c r="G39" s="7"/>
      <c r="H39" s="7"/>
      <c r="I39" s="7"/>
      <c r="J39" s="7">
        <v>6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1">
        <f>MIN(100,60+D39+E39+F39+G39+H39+I39+J39-K39-L39-M39-N39-O39-P39-Q39-R39-S39-T39-U39-V39-W39-X39)</f>
        <v>66</v>
      </c>
      <c r="Z39" s="7">
        <v>69.47</v>
      </c>
      <c r="AA39" s="7">
        <v>8</v>
      </c>
      <c r="AB39" s="7"/>
      <c r="AC39" s="7"/>
      <c r="AD39" s="7">
        <v>14</v>
      </c>
      <c r="AE39" s="1">
        <f>MIN(100,Z39+AA39+AB39+AC39-AD39)</f>
        <v>63.47</v>
      </c>
      <c r="AF39" s="7">
        <v>75.400000000000006</v>
      </c>
      <c r="AG39" s="7"/>
      <c r="AH39" s="7"/>
      <c r="AI39" s="7"/>
      <c r="AJ39" s="7"/>
      <c r="AK39" s="1">
        <f>MIN(100,AF39+AG39+AH39+AI39-AJ39)</f>
        <v>75.400000000000006</v>
      </c>
      <c r="AL39" s="7"/>
      <c r="AM39" s="7"/>
      <c r="AN39" s="7"/>
      <c r="AO39" s="7"/>
      <c r="AP39" s="7"/>
      <c r="AQ39" s="7">
        <v>8</v>
      </c>
      <c r="AR39" s="8"/>
      <c r="AS39" s="2">
        <f>MIN(100,60+AL39+AM39+AN39+AO39+AP39+AQ39+AR39)</f>
        <v>68</v>
      </c>
      <c r="AT39" s="1">
        <f>Y39*0.2+AE39*0.55+AK39*0.05+AS39*0.2</f>
        <v>65.478500000000011</v>
      </c>
      <c r="AU39" s="15" t="s">
        <v>160</v>
      </c>
      <c r="AV39" s="9">
        <f>RANK(AT39,$AT$13:$AT$44,0)</f>
        <v>27</v>
      </c>
      <c r="AW39" s="11" t="s">
        <v>134</v>
      </c>
    </row>
    <row r="40" spans="1:49" ht="20.149999999999999" customHeight="1" x14ac:dyDescent="0.25">
      <c r="A40" s="6">
        <v>14</v>
      </c>
      <c r="B40" s="14" t="s">
        <v>89</v>
      </c>
      <c r="C40" s="14" t="s">
        <v>90</v>
      </c>
      <c r="D40" s="7"/>
      <c r="E40" s="7"/>
      <c r="F40" s="7">
        <v>2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1">
        <f>MIN(100,60+D40+E40+F40+G40+H40+I40+J40-K40-L40-M40-N40-O40-P40-Q40-R40-S40-T40-U40-V40-W40-X40)</f>
        <v>62</v>
      </c>
      <c r="Z40" s="7">
        <v>71.34</v>
      </c>
      <c r="AA40" s="7"/>
      <c r="AB40" s="7"/>
      <c r="AC40" s="7"/>
      <c r="AD40" s="7">
        <v>8</v>
      </c>
      <c r="AE40" s="1">
        <f>MIN(100,Z40+AA40+AB40+AC40-AD40)</f>
        <v>63.34</v>
      </c>
      <c r="AF40" s="7">
        <v>72.2</v>
      </c>
      <c r="AG40" s="7">
        <v>6</v>
      </c>
      <c r="AH40" s="7">
        <v>4</v>
      </c>
      <c r="AI40" s="7"/>
      <c r="AJ40" s="7"/>
      <c r="AK40" s="1">
        <f>MIN(100,AF40+AG40+AH40+AI40-AJ40)</f>
        <v>82.2</v>
      </c>
      <c r="AL40" s="7"/>
      <c r="AM40" s="7"/>
      <c r="AN40" s="7"/>
      <c r="AO40" s="7"/>
      <c r="AP40" s="7"/>
      <c r="AQ40" s="7"/>
      <c r="AR40" s="8"/>
      <c r="AS40" s="2">
        <f>MIN(100,60+AL40+AM40+AN40+AO40+AP40+AQ40+AR40)</f>
        <v>60</v>
      </c>
      <c r="AT40" s="1">
        <f>Y40*0.2+AE40*0.55+AK40*0.05+AS40*0.2</f>
        <v>63.347000000000001</v>
      </c>
      <c r="AU40" s="15" t="s">
        <v>91</v>
      </c>
      <c r="AV40" s="9">
        <f>RANK(AT40,$AT$13:$AT$44,0)</f>
        <v>28</v>
      </c>
      <c r="AW40" s="11" t="s">
        <v>135</v>
      </c>
    </row>
    <row r="41" spans="1:49" ht="20.149999999999999" customHeight="1" x14ac:dyDescent="0.25">
      <c r="A41" s="6">
        <v>7</v>
      </c>
      <c r="B41" s="14" t="s">
        <v>73</v>
      </c>
      <c r="C41" s="14" t="s">
        <v>74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1">
        <f>MIN(100,60+D41+E41+F41+G41+H41+I41+J41-K41-L41-M41-N41-O41-P41-Q41-R41-S41-T41-U41-V41-W41-X41)</f>
        <v>60</v>
      </c>
      <c r="Z41" s="7">
        <v>69.150000000000006</v>
      </c>
      <c r="AA41" s="7"/>
      <c r="AB41" s="7"/>
      <c r="AC41" s="7"/>
      <c r="AD41" s="7">
        <v>7</v>
      </c>
      <c r="AE41" s="1">
        <f>MIN(100,Z41+AA41+AB41+AC41-AD41)</f>
        <v>62.150000000000006</v>
      </c>
      <c r="AF41" s="7">
        <v>70.3</v>
      </c>
      <c r="AG41" s="7"/>
      <c r="AH41" s="7"/>
      <c r="AI41" s="7"/>
      <c r="AJ41" s="7"/>
      <c r="AK41" s="1">
        <f>MIN(100,AF41+AG41+AH41+AI41-AJ41)</f>
        <v>70.3</v>
      </c>
      <c r="AL41" s="7"/>
      <c r="AM41" s="7"/>
      <c r="AN41" s="7"/>
      <c r="AO41" s="7"/>
      <c r="AP41" s="7"/>
      <c r="AQ41" s="7"/>
      <c r="AR41" s="8"/>
      <c r="AS41" s="2">
        <f>MIN(100,60+AL41+AM41+AN41+AO41+AP41+AQ41+AR41)</f>
        <v>60</v>
      </c>
      <c r="AT41" s="1">
        <f>Y41*0.2+AE41*0.55+AK41*0.05+AS41*0.2</f>
        <v>61.697500000000005</v>
      </c>
      <c r="AU41" s="15" t="s">
        <v>161</v>
      </c>
      <c r="AV41" s="9">
        <f>RANK(AT41,$AT$13:$AT$44,0)</f>
        <v>29</v>
      </c>
      <c r="AW41" s="11" t="s">
        <v>134</v>
      </c>
    </row>
    <row r="42" spans="1:49" ht="20.149999999999999" customHeight="1" x14ac:dyDescent="0.25">
      <c r="A42" s="6">
        <v>28</v>
      </c>
      <c r="B42" s="14" t="s">
        <v>118</v>
      </c>
      <c r="C42" s="14" t="s">
        <v>119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1">
        <f>MIN(100,60+D42+E42+F42+G42+H42+I42+J42-K42-L42-M42-N42-O42-P42-Q42-R42-S42-T42-U42-V42-W42-X42)</f>
        <v>60</v>
      </c>
      <c r="Z42" s="7">
        <v>68.5</v>
      </c>
      <c r="AA42" s="7"/>
      <c r="AB42" s="7"/>
      <c r="AC42" s="7"/>
      <c r="AD42" s="7">
        <v>11</v>
      </c>
      <c r="AE42" s="1">
        <f>MIN(100,Z42+AA42+AB42+AC42-AD42)</f>
        <v>57.5</v>
      </c>
      <c r="AF42" s="7">
        <v>70.400000000000006</v>
      </c>
      <c r="AG42" s="7"/>
      <c r="AH42" s="7"/>
      <c r="AI42" s="7"/>
      <c r="AJ42" s="7"/>
      <c r="AK42" s="1">
        <f>MIN(100,AF42+AG42+AH42+AI42-AJ42)</f>
        <v>70.400000000000006</v>
      </c>
      <c r="AL42" s="7"/>
      <c r="AM42" s="7"/>
      <c r="AN42" s="7"/>
      <c r="AO42" s="7"/>
      <c r="AP42" s="7"/>
      <c r="AQ42" s="7"/>
      <c r="AR42" s="8"/>
      <c r="AS42" s="2">
        <f>MIN(100,60+AL42+AM42+AN42+AO42+AP42+AQ42+AR42)</f>
        <v>60</v>
      </c>
      <c r="AT42" s="1">
        <f>Y42*0.2+AE42*0.55+AK42*0.05+AS42*0.2</f>
        <v>59.145000000000003</v>
      </c>
      <c r="AU42" s="15" t="s">
        <v>157</v>
      </c>
      <c r="AV42" s="9">
        <f>RANK(AT42,$AT$13:$AT$44,0)</f>
        <v>30</v>
      </c>
      <c r="AW42" s="11" t="s">
        <v>132</v>
      </c>
    </row>
    <row r="43" spans="1:49" ht="20.149999999999999" customHeight="1" x14ac:dyDescent="0.25">
      <c r="A43" s="6">
        <v>9</v>
      </c>
      <c r="B43" s="14" t="s">
        <v>77</v>
      </c>
      <c r="C43" s="14" t="s">
        <v>78</v>
      </c>
      <c r="D43" s="7"/>
      <c r="E43" s="7"/>
      <c r="F43" s="7"/>
      <c r="G43" s="7"/>
      <c r="H43" s="7"/>
      <c r="I43" s="7"/>
      <c r="J43" s="7">
        <v>2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1">
        <f>MIN(100,60+D43+E43+F43+G43+H43+I43+J43-K43-L43-M43-N43-O43-P43-Q43-R43-S43-T43-U43-V43-W43-X43)</f>
        <v>62</v>
      </c>
      <c r="Z43" s="7">
        <v>66.86</v>
      </c>
      <c r="AA43" s="7"/>
      <c r="AB43" s="7"/>
      <c r="AC43" s="7"/>
      <c r="AD43" s="7">
        <v>14</v>
      </c>
      <c r="AE43" s="1">
        <f>MIN(100,Z43+AA43+AB43+AC43-AD43)</f>
        <v>52.86</v>
      </c>
      <c r="AF43" s="7">
        <v>71.8</v>
      </c>
      <c r="AG43" s="7"/>
      <c r="AH43" s="7"/>
      <c r="AI43" s="7"/>
      <c r="AJ43" s="7"/>
      <c r="AK43" s="1">
        <f>MIN(100,AF43+AG43+AH43+AI43-AJ43)</f>
        <v>71.8</v>
      </c>
      <c r="AL43" s="7">
        <v>3</v>
      </c>
      <c r="AM43" s="7"/>
      <c r="AN43" s="7"/>
      <c r="AO43" s="7"/>
      <c r="AP43" s="7"/>
      <c r="AQ43" s="7"/>
      <c r="AR43" s="8"/>
      <c r="AS43" s="2">
        <f>MIN(100,60+AL43+AM43+AN43+AO43+AP43+AQ43+AR43)</f>
        <v>63</v>
      </c>
      <c r="AT43" s="1">
        <f>Y43*0.2+AE43*0.55+AK43*0.05+AS43*0.2</f>
        <v>57.663000000000004</v>
      </c>
      <c r="AU43" s="15" t="s">
        <v>156</v>
      </c>
      <c r="AV43" s="9">
        <f>RANK(AT43,$AT$13:$AT$44,0)</f>
        <v>31</v>
      </c>
      <c r="AW43" s="11" t="s">
        <v>133</v>
      </c>
    </row>
    <row r="44" spans="1:49" ht="20.149999999999999" customHeight="1" x14ac:dyDescent="0.25">
      <c r="A44" s="6">
        <v>25</v>
      </c>
      <c r="B44" s="14" t="s">
        <v>111</v>
      </c>
      <c r="C44" s="14" t="s">
        <v>113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1">
        <f>MIN(100,60+D44+E44+F44+G44+H44+I44+J44-K44-L44-M44-N44-O44-P44-Q44-R44-S44-T44-U44-V44-W44-X44)</f>
        <v>60</v>
      </c>
      <c r="Z44" s="7">
        <v>44.35</v>
      </c>
      <c r="AA44" s="7"/>
      <c r="AB44" s="7"/>
      <c r="AC44" s="7"/>
      <c r="AD44" s="7">
        <v>35</v>
      </c>
      <c r="AE44" s="1">
        <f>MIN(100,Z44+AA44+AB44+AC44-AD44)</f>
        <v>9.3500000000000014</v>
      </c>
      <c r="AF44" s="7">
        <v>60</v>
      </c>
      <c r="AG44" s="7"/>
      <c r="AH44" s="7"/>
      <c r="AI44" s="7"/>
      <c r="AJ44" s="7"/>
      <c r="AK44" s="1">
        <f>MIN(100,AF44+AG44+AH44+AI44-AJ44)</f>
        <v>60</v>
      </c>
      <c r="AL44" s="7"/>
      <c r="AM44" s="7"/>
      <c r="AN44" s="7"/>
      <c r="AO44" s="7"/>
      <c r="AP44" s="7"/>
      <c r="AQ44" s="7"/>
      <c r="AR44" s="8"/>
      <c r="AS44" s="2">
        <f>MIN(100,60+AL44+AM44+AN44+AO44+AP44+AQ44+AR44)</f>
        <v>60</v>
      </c>
      <c r="AT44" s="1">
        <f>Y44*0.2+AE44*0.55+AK44*0.05+AS44*0.2</f>
        <v>32.142499999999998</v>
      </c>
      <c r="AU44" s="15" t="s">
        <v>155</v>
      </c>
      <c r="AV44" s="9">
        <f>RANK(AT44,$AT$13:$AT$44,0)</f>
        <v>32</v>
      </c>
      <c r="AW44" s="11" t="s">
        <v>132</v>
      </c>
    </row>
    <row r="45" spans="1:49" ht="20.149999999999999" customHeight="1" x14ac:dyDescent="0.25">
      <c r="A45" s="6">
        <v>33</v>
      </c>
      <c r="B45" s="14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1">
        <f t="shared" ref="Y20:Y51" si="0">MIN(100,60+D45+E45+F45+G45+H45+I45+J45-K45-L45-M45-N45-O45-P45-Q45-R45-S45-T45-U45-V45-W45-X45)</f>
        <v>60</v>
      </c>
      <c r="Z45" s="7"/>
      <c r="AA45" s="7"/>
      <c r="AB45" s="7"/>
      <c r="AC45" s="7"/>
      <c r="AD45" s="7"/>
      <c r="AE45" s="1">
        <f t="shared" ref="AE45:AE72" si="1">MIN(100,Z45+AA45+AB45+AC45-AD45)</f>
        <v>0</v>
      </c>
      <c r="AF45" s="7"/>
      <c r="AG45" s="7"/>
      <c r="AH45" s="7"/>
      <c r="AI45" s="7"/>
      <c r="AJ45" s="7"/>
      <c r="AK45" s="1">
        <f t="shared" ref="AK45:AK72" si="2">MIN(100,AF45+AG45+AH45+AI45-AJ45)</f>
        <v>0</v>
      </c>
      <c r="AL45" s="7"/>
      <c r="AM45" s="7"/>
      <c r="AN45" s="7"/>
      <c r="AO45" s="7"/>
      <c r="AP45" s="7"/>
      <c r="AQ45" s="7"/>
      <c r="AR45" s="8"/>
      <c r="AS45" s="2">
        <f t="shared" ref="AS45:AS72" si="3">MIN(100,60+AL45+AM45+AN45+AO45+AP45+AQ45+AR45)</f>
        <v>60</v>
      </c>
      <c r="AT45" s="1">
        <f t="shared" ref="AT45:AT62" si="4">Y45*0.2+AE45*0.55+AK45*0.05+AS45*0.2</f>
        <v>24</v>
      </c>
      <c r="AU45" s="15"/>
      <c r="AV45" s="9"/>
      <c r="AW45" s="11"/>
    </row>
    <row r="46" spans="1:49" ht="20.149999999999999" customHeight="1" x14ac:dyDescent="0.25">
      <c r="A46" s="6">
        <v>34</v>
      </c>
      <c r="B46" s="14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">
        <f t="shared" si="0"/>
        <v>60</v>
      </c>
      <c r="Z46" s="7"/>
      <c r="AA46" s="7"/>
      <c r="AB46" s="7"/>
      <c r="AC46" s="7"/>
      <c r="AD46" s="7"/>
      <c r="AE46" s="1">
        <f t="shared" si="1"/>
        <v>0</v>
      </c>
      <c r="AF46" s="7"/>
      <c r="AG46" s="7"/>
      <c r="AH46" s="7"/>
      <c r="AI46" s="7"/>
      <c r="AJ46" s="7"/>
      <c r="AK46" s="1">
        <f t="shared" si="2"/>
        <v>0</v>
      </c>
      <c r="AL46" s="7"/>
      <c r="AM46" s="7"/>
      <c r="AN46" s="7"/>
      <c r="AO46" s="7"/>
      <c r="AP46" s="7"/>
      <c r="AQ46" s="7"/>
      <c r="AR46" s="8"/>
      <c r="AS46" s="2">
        <f t="shared" si="3"/>
        <v>60</v>
      </c>
      <c r="AT46" s="1">
        <f t="shared" si="4"/>
        <v>24</v>
      </c>
      <c r="AU46" s="15"/>
      <c r="AV46" s="9"/>
      <c r="AW46" s="11"/>
    </row>
    <row r="47" spans="1:49" ht="20.149999999999999" customHeight="1" x14ac:dyDescent="0.25">
      <c r="A47" s="6">
        <v>35</v>
      </c>
      <c r="B47" s="14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1">
        <f t="shared" si="0"/>
        <v>60</v>
      </c>
      <c r="Z47" s="7"/>
      <c r="AA47" s="7"/>
      <c r="AB47" s="7"/>
      <c r="AC47" s="7"/>
      <c r="AD47" s="7"/>
      <c r="AE47" s="1">
        <f t="shared" si="1"/>
        <v>0</v>
      </c>
      <c r="AF47" s="7"/>
      <c r="AG47" s="7"/>
      <c r="AH47" s="7"/>
      <c r="AI47" s="7"/>
      <c r="AJ47" s="7"/>
      <c r="AK47" s="1">
        <f t="shared" si="2"/>
        <v>0</v>
      </c>
      <c r="AL47" s="7"/>
      <c r="AM47" s="7"/>
      <c r="AN47" s="7"/>
      <c r="AO47" s="7"/>
      <c r="AP47" s="7"/>
      <c r="AQ47" s="7"/>
      <c r="AR47" s="8"/>
      <c r="AS47" s="2">
        <f t="shared" si="3"/>
        <v>60</v>
      </c>
      <c r="AT47" s="1">
        <f t="shared" si="4"/>
        <v>24</v>
      </c>
      <c r="AU47" s="15"/>
      <c r="AV47" s="9"/>
      <c r="AW47" s="11"/>
    </row>
    <row r="48" spans="1:49" ht="20.149999999999999" customHeight="1" x14ac:dyDescent="0.25">
      <c r="A48" s="6">
        <v>36</v>
      </c>
      <c r="B48" s="14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1">
        <f t="shared" si="0"/>
        <v>60</v>
      </c>
      <c r="Z48" s="7"/>
      <c r="AA48" s="7"/>
      <c r="AB48" s="7"/>
      <c r="AC48" s="7"/>
      <c r="AD48" s="7"/>
      <c r="AE48" s="1">
        <f t="shared" si="1"/>
        <v>0</v>
      </c>
      <c r="AF48" s="7"/>
      <c r="AG48" s="7"/>
      <c r="AH48" s="7"/>
      <c r="AI48" s="7"/>
      <c r="AJ48" s="7"/>
      <c r="AK48" s="1">
        <f t="shared" si="2"/>
        <v>0</v>
      </c>
      <c r="AL48" s="7"/>
      <c r="AM48" s="7"/>
      <c r="AN48" s="7"/>
      <c r="AO48" s="7"/>
      <c r="AP48" s="7"/>
      <c r="AQ48" s="7"/>
      <c r="AR48" s="8"/>
      <c r="AS48" s="2">
        <f t="shared" si="3"/>
        <v>60</v>
      </c>
      <c r="AT48" s="1">
        <f t="shared" si="4"/>
        <v>24</v>
      </c>
      <c r="AU48" s="15"/>
      <c r="AV48" s="9"/>
      <c r="AW48" s="11"/>
    </row>
    <row r="49" spans="1:49" ht="20.149999999999999" customHeight="1" x14ac:dyDescent="0.25">
      <c r="A49" s="6">
        <v>37</v>
      </c>
      <c r="B49" s="14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1">
        <f t="shared" si="0"/>
        <v>60</v>
      </c>
      <c r="Z49" s="7"/>
      <c r="AA49" s="7"/>
      <c r="AB49" s="7"/>
      <c r="AC49" s="7"/>
      <c r="AD49" s="7"/>
      <c r="AE49" s="1">
        <f t="shared" si="1"/>
        <v>0</v>
      </c>
      <c r="AF49" s="7"/>
      <c r="AG49" s="7"/>
      <c r="AH49" s="7"/>
      <c r="AI49" s="7"/>
      <c r="AJ49" s="7"/>
      <c r="AK49" s="1">
        <f t="shared" si="2"/>
        <v>0</v>
      </c>
      <c r="AL49" s="7"/>
      <c r="AM49" s="7"/>
      <c r="AN49" s="7"/>
      <c r="AO49" s="7"/>
      <c r="AP49" s="7"/>
      <c r="AQ49" s="7"/>
      <c r="AR49" s="8"/>
      <c r="AS49" s="2">
        <f t="shared" si="3"/>
        <v>60</v>
      </c>
      <c r="AT49" s="1">
        <f t="shared" si="4"/>
        <v>24</v>
      </c>
      <c r="AU49" s="15"/>
      <c r="AV49" s="9"/>
      <c r="AW49" s="11"/>
    </row>
    <row r="50" spans="1:49" ht="20.149999999999999" customHeight="1" x14ac:dyDescent="0.25">
      <c r="A50" s="6">
        <v>38</v>
      </c>
      <c r="B50" s="14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1">
        <f t="shared" si="0"/>
        <v>60</v>
      </c>
      <c r="Z50" s="7"/>
      <c r="AA50" s="7"/>
      <c r="AB50" s="7"/>
      <c r="AC50" s="7"/>
      <c r="AD50" s="7"/>
      <c r="AE50" s="1">
        <f t="shared" si="1"/>
        <v>0</v>
      </c>
      <c r="AF50" s="7"/>
      <c r="AG50" s="7"/>
      <c r="AH50" s="7"/>
      <c r="AI50" s="7"/>
      <c r="AJ50" s="7"/>
      <c r="AK50" s="1">
        <f t="shared" si="2"/>
        <v>0</v>
      </c>
      <c r="AL50" s="7"/>
      <c r="AM50" s="7"/>
      <c r="AN50" s="7"/>
      <c r="AO50" s="7"/>
      <c r="AP50" s="7"/>
      <c r="AQ50" s="7"/>
      <c r="AR50" s="8"/>
      <c r="AS50" s="2">
        <f t="shared" si="3"/>
        <v>60</v>
      </c>
      <c r="AT50" s="1">
        <f t="shared" si="4"/>
        <v>24</v>
      </c>
      <c r="AU50" s="15"/>
      <c r="AV50" s="9"/>
      <c r="AW50" s="11"/>
    </row>
    <row r="51" spans="1:49" ht="20.149999999999999" customHeight="1" x14ac:dyDescent="0.25">
      <c r="A51" s="6">
        <v>39</v>
      </c>
      <c r="B51" s="14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1">
        <f t="shared" si="0"/>
        <v>60</v>
      </c>
      <c r="Z51" s="7"/>
      <c r="AA51" s="7"/>
      <c r="AB51" s="7"/>
      <c r="AC51" s="7"/>
      <c r="AD51" s="7"/>
      <c r="AE51" s="1">
        <f t="shared" si="1"/>
        <v>0</v>
      </c>
      <c r="AF51" s="7"/>
      <c r="AG51" s="7"/>
      <c r="AH51" s="7"/>
      <c r="AI51" s="7"/>
      <c r="AJ51" s="7"/>
      <c r="AK51" s="1">
        <f t="shared" si="2"/>
        <v>0</v>
      </c>
      <c r="AL51" s="7"/>
      <c r="AM51" s="7"/>
      <c r="AN51" s="7"/>
      <c r="AO51" s="7"/>
      <c r="AP51" s="7"/>
      <c r="AQ51" s="7"/>
      <c r="AR51" s="8"/>
      <c r="AS51" s="2">
        <f t="shared" si="3"/>
        <v>60</v>
      </c>
      <c r="AT51" s="1">
        <f t="shared" si="4"/>
        <v>24</v>
      </c>
      <c r="AU51" s="15"/>
      <c r="AV51" s="9"/>
      <c r="AW51" s="11"/>
    </row>
    <row r="52" spans="1:49" ht="20.149999999999999" customHeight="1" x14ac:dyDescent="0.25">
      <c r="A52" s="6">
        <v>40</v>
      </c>
      <c r="B52" s="14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1">
        <f t="shared" ref="Y52:Y72" si="5">MIN(100,60+D52+E52+F52+G52+H52+I52+J52-K52-L52-M52-N52-O52-P52-Q52-R52-S52-T52-U52-V52-W52-X52)</f>
        <v>60</v>
      </c>
      <c r="Z52" s="7"/>
      <c r="AA52" s="7"/>
      <c r="AB52" s="7"/>
      <c r="AC52" s="7"/>
      <c r="AD52" s="7"/>
      <c r="AE52" s="1">
        <f t="shared" si="1"/>
        <v>0</v>
      </c>
      <c r="AF52" s="7"/>
      <c r="AG52" s="7"/>
      <c r="AH52" s="7"/>
      <c r="AI52" s="7"/>
      <c r="AJ52" s="7"/>
      <c r="AK52" s="1">
        <f t="shared" si="2"/>
        <v>0</v>
      </c>
      <c r="AL52" s="7"/>
      <c r="AM52" s="7"/>
      <c r="AN52" s="7"/>
      <c r="AO52" s="7"/>
      <c r="AP52" s="7"/>
      <c r="AQ52" s="7"/>
      <c r="AR52" s="8"/>
      <c r="AS52" s="2">
        <f t="shared" si="3"/>
        <v>60</v>
      </c>
      <c r="AT52" s="1">
        <f t="shared" si="4"/>
        <v>24</v>
      </c>
      <c r="AU52" s="16"/>
      <c r="AV52" s="7"/>
      <c r="AW52" s="12"/>
    </row>
    <row r="53" spans="1:49" ht="20.149999999999999" customHeight="1" x14ac:dyDescent="0.25">
      <c r="A53" s="6">
        <v>41</v>
      </c>
      <c r="B53" s="14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1">
        <f t="shared" si="5"/>
        <v>60</v>
      </c>
      <c r="Z53" s="7"/>
      <c r="AA53" s="7"/>
      <c r="AB53" s="7"/>
      <c r="AC53" s="7"/>
      <c r="AD53" s="7"/>
      <c r="AE53" s="1">
        <f t="shared" si="1"/>
        <v>0</v>
      </c>
      <c r="AF53" s="7"/>
      <c r="AG53" s="7"/>
      <c r="AH53" s="7"/>
      <c r="AI53" s="7"/>
      <c r="AJ53" s="7"/>
      <c r="AK53" s="1">
        <f t="shared" si="2"/>
        <v>0</v>
      </c>
      <c r="AL53" s="7"/>
      <c r="AM53" s="7"/>
      <c r="AN53" s="7"/>
      <c r="AO53" s="7"/>
      <c r="AP53" s="7"/>
      <c r="AQ53" s="7"/>
      <c r="AR53" s="8"/>
      <c r="AS53" s="2">
        <f t="shared" si="3"/>
        <v>60</v>
      </c>
      <c r="AT53" s="1">
        <f t="shared" si="4"/>
        <v>24</v>
      </c>
      <c r="AU53" s="16"/>
      <c r="AV53" s="7"/>
      <c r="AW53" s="12"/>
    </row>
    <row r="54" spans="1:49" ht="20.149999999999999" customHeight="1" x14ac:dyDescent="0.25">
      <c r="A54" s="6">
        <v>42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1">
        <f t="shared" si="5"/>
        <v>60</v>
      </c>
      <c r="Z54" s="7"/>
      <c r="AA54" s="7"/>
      <c r="AB54" s="7"/>
      <c r="AC54" s="7"/>
      <c r="AD54" s="7"/>
      <c r="AE54" s="1">
        <f t="shared" si="1"/>
        <v>0</v>
      </c>
      <c r="AF54" s="7"/>
      <c r="AG54" s="7"/>
      <c r="AH54" s="7"/>
      <c r="AI54" s="7"/>
      <c r="AJ54" s="7"/>
      <c r="AK54" s="1">
        <f t="shared" si="2"/>
        <v>0</v>
      </c>
      <c r="AL54" s="7"/>
      <c r="AM54" s="7"/>
      <c r="AN54" s="7"/>
      <c r="AO54" s="7"/>
      <c r="AP54" s="7"/>
      <c r="AQ54" s="7"/>
      <c r="AR54" s="8"/>
      <c r="AS54" s="2">
        <f t="shared" si="3"/>
        <v>60</v>
      </c>
      <c r="AT54" s="1">
        <f t="shared" si="4"/>
        <v>24</v>
      </c>
      <c r="AU54" s="7"/>
      <c r="AV54" s="7"/>
      <c r="AW54" s="12"/>
    </row>
    <row r="55" spans="1:49" ht="20.149999999999999" customHeight="1" x14ac:dyDescent="0.25">
      <c r="A55" s="6">
        <v>43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1">
        <f t="shared" si="5"/>
        <v>60</v>
      </c>
      <c r="Z55" s="7"/>
      <c r="AA55" s="7"/>
      <c r="AB55" s="7"/>
      <c r="AC55" s="7"/>
      <c r="AD55" s="7"/>
      <c r="AE55" s="1">
        <f t="shared" si="1"/>
        <v>0</v>
      </c>
      <c r="AF55" s="7"/>
      <c r="AG55" s="7"/>
      <c r="AH55" s="7"/>
      <c r="AI55" s="7"/>
      <c r="AJ55" s="7"/>
      <c r="AK55" s="1">
        <f t="shared" si="2"/>
        <v>0</v>
      </c>
      <c r="AL55" s="7"/>
      <c r="AM55" s="7"/>
      <c r="AN55" s="7"/>
      <c r="AO55" s="7"/>
      <c r="AP55" s="7"/>
      <c r="AQ55" s="7"/>
      <c r="AR55" s="8"/>
      <c r="AS55" s="2">
        <f t="shared" si="3"/>
        <v>60</v>
      </c>
      <c r="AT55" s="1">
        <f t="shared" si="4"/>
        <v>24</v>
      </c>
      <c r="AU55" s="7"/>
      <c r="AV55" s="7"/>
      <c r="AW55" s="12"/>
    </row>
    <row r="56" spans="1:49" ht="20.149999999999999" customHeight="1" x14ac:dyDescent="0.25">
      <c r="A56" s="6">
        <v>44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1">
        <f t="shared" si="5"/>
        <v>60</v>
      </c>
      <c r="Z56" s="7"/>
      <c r="AA56" s="7"/>
      <c r="AB56" s="7"/>
      <c r="AC56" s="7"/>
      <c r="AD56" s="7"/>
      <c r="AE56" s="1">
        <f t="shared" si="1"/>
        <v>0</v>
      </c>
      <c r="AF56" s="7"/>
      <c r="AG56" s="7"/>
      <c r="AH56" s="7"/>
      <c r="AI56" s="7"/>
      <c r="AJ56" s="7"/>
      <c r="AK56" s="1">
        <f t="shared" si="2"/>
        <v>0</v>
      </c>
      <c r="AL56" s="7"/>
      <c r="AM56" s="7"/>
      <c r="AN56" s="7"/>
      <c r="AO56" s="7"/>
      <c r="AP56" s="7"/>
      <c r="AQ56" s="7"/>
      <c r="AR56" s="8"/>
      <c r="AS56" s="2">
        <f t="shared" si="3"/>
        <v>60</v>
      </c>
      <c r="AT56" s="1">
        <f t="shared" si="4"/>
        <v>24</v>
      </c>
      <c r="AU56" s="7"/>
      <c r="AV56" s="7"/>
      <c r="AW56" s="12"/>
    </row>
    <row r="57" spans="1:49" ht="20.149999999999999" customHeight="1" x14ac:dyDescent="0.25">
      <c r="A57" s="6">
        <v>45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1">
        <f t="shared" si="5"/>
        <v>60</v>
      </c>
      <c r="Z57" s="7"/>
      <c r="AA57" s="7"/>
      <c r="AB57" s="7"/>
      <c r="AC57" s="7"/>
      <c r="AD57" s="7"/>
      <c r="AE57" s="1">
        <f t="shared" si="1"/>
        <v>0</v>
      </c>
      <c r="AF57" s="7"/>
      <c r="AG57" s="7"/>
      <c r="AH57" s="7"/>
      <c r="AI57" s="7"/>
      <c r="AJ57" s="7"/>
      <c r="AK57" s="1">
        <f t="shared" si="2"/>
        <v>0</v>
      </c>
      <c r="AL57" s="7"/>
      <c r="AM57" s="7"/>
      <c r="AN57" s="7"/>
      <c r="AO57" s="7"/>
      <c r="AP57" s="7"/>
      <c r="AQ57" s="7"/>
      <c r="AR57" s="8"/>
      <c r="AS57" s="2">
        <f t="shared" si="3"/>
        <v>60</v>
      </c>
      <c r="AT57" s="1">
        <f t="shared" si="4"/>
        <v>24</v>
      </c>
      <c r="AU57" s="7"/>
      <c r="AV57" s="7"/>
      <c r="AW57" s="12"/>
    </row>
    <row r="58" spans="1:49" ht="20.149999999999999" customHeight="1" x14ac:dyDescent="0.25">
      <c r="A58" s="6">
        <v>46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1">
        <f t="shared" si="5"/>
        <v>60</v>
      </c>
      <c r="Z58" s="7"/>
      <c r="AA58" s="7"/>
      <c r="AB58" s="7"/>
      <c r="AC58" s="7"/>
      <c r="AD58" s="7"/>
      <c r="AE58" s="1">
        <f t="shared" si="1"/>
        <v>0</v>
      </c>
      <c r="AF58" s="7"/>
      <c r="AG58" s="7"/>
      <c r="AH58" s="7"/>
      <c r="AI58" s="7"/>
      <c r="AJ58" s="7"/>
      <c r="AK58" s="1">
        <f t="shared" si="2"/>
        <v>0</v>
      </c>
      <c r="AL58" s="7"/>
      <c r="AM58" s="7"/>
      <c r="AN58" s="7"/>
      <c r="AO58" s="7"/>
      <c r="AP58" s="7"/>
      <c r="AQ58" s="7"/>
      <c r="AR58" s="8"/>
      <c r="AS58" s="2">
        <f t="shared" si="3"/>
        <v>60</v>
      </c>
      <c r="AT58" s="1">
        <f t="shared" si="4"/>
        <v>24</v>
      </c>
      <c r="AU58" s="7"/>
      <c r="AV58" s="7"/>
      <c r="AW58" s="12"/>
    </row>
    <row r="59" spans="1:49" ht="20.149999999999999" customHeight="1" x14ac:dyDescent="0.25">
      <c r="A59" s="6">
        <v>47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1">
        <f t="shared" si="5"/>
        <v>60</v>
      </c>
      <c r="Z59" s="7"/>
      <c r="AA59" s="7"/>
      <c r="AB59" s="7"/>
      <c r="AC59" s="7"/>
      <c r="AD59" s="7"/>
      <c r="AE59" s="1">
        <f t="shared" si="1"/>
        <v>0</v>
      </c>
      <c r="AF59" s="7"/>
      <c r="AG59" s="7"/>
      <c r="AH59" s="7"/>
      <c r="AI59" s="7"/>
      <c r="AJ59" s="7"/>
      <c r="AK59" s="1">
        <f t="shared" si="2"/>
        <v>0</v>
      </c>
      <c r="AL59" s="7"/>
      <c r="AM59" s="7"/>
      <c r="AN59" s="7"/>
      <c r="AO59" s="7"/>
      <c r="AP59" s="7"/>
      <c r="AQ59" s="7"/>
      <c r="AR59" s="8"/>
      <c r="AS59" s="2">
        <f t="shared" si="3"/>
        <v>60</v>
      </c>
      <c r="AT59" s="1">
        <f t="shared" si="4"/>
        <v>24</v>
      </c>
      <c r="AU59" s="7"/>
      <c r="AV59" s="7"/>
      <c r="AW59" s="12"/>
    </row>
    <row r="60" spans="1:49" ht="20.149999999999999" customHeight="1" x14ac:dyDescent="0.25">
      <c r="A60" s="6">
        <v>48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1">
        <f t="shared" si="5"/>
        <v>60</v>
      </c>
      <c r="Z60" s="7"/>
      <c r="AA60" s="7"/>
      <c r="AB60" s="7"/>
      <c r="AC60" s="7"/>
      <c r="AD60" s="7"/>
      <c r="AE60" s="1">
        <f t="shared" si="1"/>
        <v>0</v>
      </c>
      <c r="AF60" s="7"/>
      <c r="AG60" s="7"/>
      <c r="AH60" s="7"/>
      <c r="AI60" s="7"/>
      <c r="AJ60" s="7"/>
      <c r="AK60" s="1">
        <f t="shared" si="2"/>
        <v>0</v>
      </c>
      <c r="AL60" s="7"/>
      <c r="AM60" s="7"/>
      <c r="AN60" s="7"/>
      <c r="AO60" s="7"/>
      <c r="AP60" s="7"/>
      <c r="AQ60" s="7"/>
      <c r="AR60" s="8"/>
      <c r="AS60" s="2">
        <f t="shared" si="3"/>
        <v>60</v>
      </c>
      <c r="AT60" s="1">
        <f t="shared" si="4"/>
        <v>24</v>
      </c>
      <c r="AU60" s="7"/>
      <c r="AV60" s="7"/>
      <c r="AW60" s="12"/>
    </row>
    <row r="61" spans="1:49" ht="20.149999999999999" customHeight="1" x14ac:dyDescent="0.25">
      <c r="A61" s="6">
        <v>49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1">
        <f t="shared" si="5"/>
        <v>60</v>
      </c>
      <c r="Z61" s="7"/>
      <c r="AA61" s="7"/>
      <c r="AB61" s="7"/>
      <c r="AC61" s="7"/>
      <c r="AD61" s="7"/>
      <c r="AE61" s="1">
        <f t="shared" si="1"/>
        <v>0</v>
      </c>
      <c r="AF61" s="7"/>
      <c r="AG61" s="7"/>
      <c r="AH61" s="7"/>
      <c r="AI61" s="7"/>
      <c r="AJ61" s="7"/>
      <c r="AK61" s="1">
        <f t="shared" si="2"/>
        <v>0</v>
      </c>
      <c r="AL61" s="7"/>
      <c r="AM61" s="7"/>
      <c r="AN61" s="7"/>
      <c r="AO61" s="7"/>
      <c r="AP61" s="7"/>
      <c r="AQ61" s="7"/>
      <c r="AR61" s="8"/>
      <c r="AS61" s="2">
        <f t="shared" si="3"/>
        <v>60</v>
      </c>
      <c r="AT61" s="1">
        <f t="shared" si="4"/>
        <v>24</v>
      </c>
      <c r="AU61" s="7"/>
      <c r="AV61" s="7"/>
      <c r="AW61" s="12"/>
    </row>
    <row r="62" spans="1:49" ht="20.149999999999999" customHeight="1" x14ac:dyDescent="0.25">
      <c r="A62" s="6">
        <v>50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1">
        <f t="shared" si="5"/>
        <v>60</v>
      </c>
      <c r="Z62" s="7"/>
      <c r="AA62" s="7"/>
      <c r="AB62" s="7"/>
      <c r="AC62" s="7"/>
      <c r="AD62" s="7"/>
      <c r="AE62" s="1">
        <f t="shared" si="1"/>
        <v>0</v>
      </c>
      <c r="AF62" s="7"/>
      <c r="AG62" s="7"/>
      <c r="AH62" s="7"/>
      <c r="AI62" s="7"/>
      <c r="AJ62" s="7"/>
      <c r="AK62" s="1">
        <f t="shared" si="2"/>
        <v>0</v>
      </c>
      <c r="AL62" s="7"/>
      <c r="AM62" s="7"/>
      <c r="AN62" s="7"/>
      <c r="AO62" s="7"/>
      <c r="AP62" s="7"/>
      <c r="AQ62" s="7"/>
      <c r="AR62" s="8"/>
      <c r="AS62" s="2">
        <f t="shared" si="3"/>
        <v>60</v>
      </c>
      <c r="AT62" s="1">
        <f t="shared" si="4"/>
        <v>24</v>
      </c>
      <c r="AU62" s="7"/>
      <c r="AV62" s="7"/>
      <c r="AW62" s="12"/>
    </row>
    <row r="63" spans="1:49" ht="19" customHeight="1" x14ac:dyDescent="0.25">
      <c r="A63" s="6">
        <v>51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1">
        <f t="shared" si="5"/>
        <v>60</v>
      </c>
      <c r="Z63" s="7"/>
      <c r="AA63" s="7"/>
      <c r="AB63" s="7"/>
      <c r="AC63" s="7"/>
      <c r="AD63" s="7"/>
      <c r="AE63" s="1">
        <f t="shared" si="1"/>
        <v>0</v>
      </c>
      <c r="AF63" s="7"/>
      <c r="AG63" s="7"/>
      <c r="AH63" s="7"/>
      <c r="AI63" s="7"/>
      <c r="AJ63" s="7"/>
      <c r="AK63" s="1">
        <f t="shared" si="2"/>
        <v>0</v>
      </c>
      <c r="AL63" s="7"/>
      <c r="AM63" s="7"/>
      <c r="AN63" s="7"/>
      <c r="AO63" s="7"/>
      <c r="AP63" s="7"/>
      <c r="AQ63" s="7"/>
      <c r="AR63" s="8"/>
      <c r="AS63" s="2">
        <f t="shared" si="3"/>
        <v>60</v>
      </c>
      <c r="AT63" s="1">
        <f t="shared" ref="AT63:AT72" si="6">Y63*0.2+AE63*0.55+AK63*0.05+AS63*0.2</f>
        <v>24</v>
      </c>
      <c r="AU63" s="7"/>
      <c r="AV63" s="7"/>
      <c r="AW63" s="12"/>
    </row>
    <row r="64" spans="1:49" ht="19" customHeight="1" x14ac:dyDescent="0.25">
      <c r="A64" s="6">
        <v>52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1">
        <f t="shared" si="5"/>
        <v>60</v>
      </c>
      <c r="Z64" s="7"/>
      <c r="AA64" s="7"/>
      <c r="AB64" s="7"/>
      <c r="AC64" s="7"/>
      <c r="AD64" s="7"/>
      <c r="AE64" s="1">
        <f t="shared" si="1"/>
        <v>0</v>
      </c>
      <c r="AF64" s="7"/>
      <c r="AG64" s="7"/>
      <c r="AH64" s="7"/>
      <c r="AI64" s="7"/>
      <c r="AJ64" s="7"/>
      <c r="AK64" s="1">
        <f t="shared" si="2"/>
        <v>0</v>
      </c>
      <c r="AL64" s="7"/>
      <c r="AM64" s="7"/>
      <c r="AN64" s="7"/>
      <c r="AO64" s="7"/>
      <c r="AP64" s="7"/>
      <c r="AQ64" s="7"/>
      <c r="AR64" s="8"/>
      <c r="AS64" s="2">
        <f t="shared" si="3"/>
        <v>60</v>
      </c>
      <c r="AT64" s="1">
        <f t="shared" si="6"/>
        <v>24</v>
      </c>
      <c r="AU64" s="7"/>
      <c r="AV64" s="7"/>
      <c r="AW64" s="12"/>
    </row>
    <row r="65" spans="1:49" ht="19" customHeight="1" x14ac:dyDescent="0.25">
      <c r="A65" s="6">
        <v>53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1">
        <f t="shared" si="5"/>
        <v>60</v>
      </c>
      <c r="Z65" s="7"/>
      <c r="AA65" s="7"/>
      <c r="AB65" s="7"/>
      <c r="AC65" s="7"/>
      <c r="AD65" s="7"/>
      <c r="AE65" s="1">
        <f t="shared" si="1"/>
        <v>0</v>
      </c>
      <c r="AF65" s="7"/>
      <c r="AG65" s="7"/>
      <c r="AH65" s="7"/>
      <c r="AI65" s="7"/>
      <c r="AJ65" s="7"/>
      <c r="AK65" s="1">
        <f t="shared" si="2"/>
        <v>0</v>
      </c>
      <c r="AL65" s="7"/>
      <c r="AM65" s="7"/>
      <c r="AN65" s="7"/>
      <c r="AO65" s="7"/>
      <c r="AP65" s="7"/>
      <c r="AQ65" s="7"/>
      <c r="AR65" s="8"/>
      <c r="AS65" s="2">
        <f t="shared" si="3"/>
        <v>60</v>
      </c>
      <c r="AT65" s="1">
        <f t="shared" si="6"/>
        <v>24</v>
      </c>
      <c r="AU65" s="7"/>
      <c r="AV65" s="7"/>
      <c r="AW65" s="12"/>
    </row>
    <row r="66" spans="1:49" ht="19" customHeight="1" x14ac:dyDescent="0.25">
      <c r="A66" s="6">
        <v>54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1">
        <f t="shared" si="5"/>
        <v>60</v>
      </c>
      <c r="Z66" s="7"/>
      <c r="AA66" s="7"/>
      <c r="AB66" s="7"/>
      <c r="AC66" s="7"/>
      <c r="AD66" s="7"/>
      <c r="AE66" s="1">
        <f t="shared" si="1"/>
        <v>0</v>
      </c>
      <c r="AF66" s="7"/>
      <c r="AG66" s="7"/>
      <c r="AH66" s="7"/>
      <c r="AI66" s="7"/>
      <c r="AJ66" s="7"/>
      <c r="AK66" s="1">
        <f t="shared" si="2"/>
        <v>0</v>
      </c>
      <c r="AL66" s="7"/>
      <c r="AM66" s="7"/>
      <c r="AN66" s="7"/>
      <c r="AO66" s="7"/>
      <c r="AP66" s="7"/>
      <c r="AQ66" s="7"/>
      <c r="AR66" s="8"/>
      <c r="AS66" s="2">
        <f t="shared" si="3"/>
        <v>60</v>
      </c>
      <c r="AT66" s="1">
        <f t="shared" si="6"/>
        <v>24</v>
      </c>
      <c r="AU66" s="7"/>
      <c r="AV66" s="7"/>
      <c r="AW66" s="12"/>
    </row>
    <row r="67" spans="1:49" ht="19" customHeight="1" x14ac:dyDescent="0.25">
      <c r="A67" s="6">
        <v>55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1">
        <f t="shared" si="5"/>
        <v>60</v>
      </c>
      <c r="Z67" s="7"/>
      <c r="AA67" s="7"/>
      <c r="AB67" s="7"/>
      <c r="AC67" s="7"/>
      <c r="AD67" s="7"/>
      <c r="AE67" s="1">
        <f t="shared" si="1"/>
        <v>0</v>
      </c>
      <c r="AF67" s="7"/>
      <c r="AG67" s="7"/>
      <c r="AH67" s="7"/>
      <c r="AI67" s="7"/>
      <c r="AJ67" s="7"/>
      <c r="AK67" s="1">
        <f t="shared" si="2"/>
        <v>0</v>
      </c>
      <c r="AL67" s="7"/>
      <c r="AM67" s="7"/>
      <c r="AN67" s="7"/>
      <c r="AO67" s="7"/>
      <c r="AP67" s="7"/>
      <c r="AQ67" s="7"/>
      <c r="AR67" s="8"/>
      <c r="AS67" s="2">
        <f t="shared" si="3"/>
        <v>60</v>
      </c>
      <c r="AT67" s="1">
        <f t="shared" si="6"/>
        <v>24</v>
      </c>
      <c r="AU67" s="7"/>
      <c r="AV67" s="7"/>
      <c r="AW67" s="12"/>
    </row>
    <row r="68" spans="1:49" ht="19" customHeight="1" x14ac:dyDescent="0.25">
      <c r="A68" s="6">
        <v>56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1">
        <f t="shared" si="5"/>
        <v>60</v>
      </c>
      <c r="Z68" s="7"/>
      <c r="AA68" s="7"/>
      <c r="AB68" s="7"/>
      <c r="AC68" s="7"/>
      <c r="AD68" s="7"/>
      <c r="AE68" s="1">
        <f t="shared" si="1"/>
        <v>0</v>
      </c>
      <c r="AF68" s="7"/>
      <c r="AG68" s="7"/>
      <c r="AH68" s="7"/>
      <c r="AI68" s="7"/>
      <c r="AJ68" s="7"/>
      <c r="AK68" s="1">
        <f t="shared" si="2"/>
        <v>0</v>
      </c>
      <c r="AL68" s="7"/>
      <c r="AM68" s="7"/>
      <c r="AN68" s="7"/>
      <c r="AO68" s="7"/>
      <c r="AP68" s="7"/>
      <c r="AQ68" s="7"/>
      <c r="AR68" s="8"/>
      <c r="AS68" s="2">
        <f t="shared" si="3"/>
        <v>60</v>
      </c>
      <c r="AT68" s="1">
        <f t="shared" si="6"/>
        <v>24</v>
      </c>
      <c r="AU68" s="7"/>
      <c r="AV68" s="7"/>
      <c r="AW68" s="12"/>
    </row>
    <row r="69" spans="1:49" ht="19" customHeight="1" x14ac:dyDescent="0.25">
      <c r="A69" s="6">
        <v>57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1">
        <f t="shared" si="5"/>
        <v>60</v>
      </c>
      <c r="Z69" s="7"/>
      <c r="AA69" s="7"/>
      <c r="AB69" s="7"/>
      <c r="AC69" s="7"/>
      <c r="AD69" s="7"/>
      <c r="AE69" s="1">
        <f t="shared" si="1"/>
        <v>0</v>
      </c>
      <c r="AF69" s="7"/>
      <c r="AG69" s="7"/>
      <c r="AH69" s="7"/>
      <c r="AI69" s="7"/>
      <c r="AJ69" s="7"/>
      <c r="AK69" s="1">
        <f t="shared" si="2"/>
        <v>0</v>
      </c>
      <c r="AL69" s="7"/>
      <c r="AM69" s="7"/>
      <c r="AN69" s="7"/>
      <c r="AO69" s="7"/>
      <c r="AP69" s="7"/>
      <c r="AQ69" s="7"/>
      <c r="AR69" s="8"/>
      <c r="AS69" s="2">
        <f t="shared" si="3"/>
        <v>60</v>
      </c>
      <c r="AT69" s="1">
        <f t="shared" si="6"/>
        <v>24</v>
      </c>
      <c r="AU69" s="7"/>
      <c r="AV69" s="7"/>
      <c r="AW69" s="12"/>
    </row>
    <row r="70" spans="1:49" ht="19" customHeight="1" x14ac:dyDescent="0.25">
      <c r="A70" s="6">
        <v>58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1">
        <f t="shared" si="5"/>
        <v>60</v>
      </c>
      <c r="Z70" s="7"/>
      <c r="AA70" s="7"/>
      <c r="AB70" s="7"/>
      <c r="AC70" s="7"/>
      <c r="AD70" s="7"/>
      <c r="AE70" s="1">
        <f t="shared" si="1"/>
        <v>0</v>
      </c>
      <c r="AF70" s="7"/>
      <c r="AG70" s="7"/>
      <c r="AH70" s="7"/>
      <c r="AI70" s="7"/>
      <c r="AJ70" s="7"/>
      <c r="AK70" s="1">
        <f t="shared" si="2"/>
        <v>0</v>
      </c>
      <c r="AL70" s="7"/>
      <c r="AM70" s="7"/>
      <c r="AN70" s="7"/>
      <c r="AO70" s="7"/>
      <c r="AP70" s="7"/>
      <c r="AQ70" s="7"/>
      <c r="AR70" s="8"/>
      <c r="AS70" s="2">
        <f t="shared" si="3"/>
        <v>60</v>
      </c>
      <c r="AT70" s="1">
        <f t="shared" si="6"/>
        <v>24</v>
      </c>
      <c r="AU70" s="7"/>
      <c r="AV70" s="7"/>
      <c r="AW70" s="12"/>
    </row>
    <row r="71" spans="1:49" ht="19" customHeight="1" x14ac:dyDescent="0.25">
      <c r="A71" s="6">
        <v>59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1">
        <f t="shared" si="5"/>
        <v>60</v>
      </c>
      <c r="Z71" s="7"/>
      <c r="AA71" s="7"/>
      <c r="AB71" s="7"/>
      <c r="AC71" s="7"/>
      <c r="AD71" s="7"/>
      <c r="AE71" s="1">
        <f t="shared" si="1"/>
        <v>0</v>
      </c>
      <c r="AF71" s="7"/>
      <c r="AG71" s="7"/>
      <c r="AH71" s="7"/>
      <c r="AI71" s="7"/>
      <c r="AJ71" s="7"/>
      <c r="AK71" s="1">
        <f t="shared" si="2"/>
        <v>0</v>
      </c>
      <c r="AL71" s="7"/>
      <c r="AM71" s="7"/>
      <c r="AN71" s="7"/>
      <c r="AO71" s="7"/>
      <c r="AP71" s="7"/>
      <c r="AQ71" s="7"/>
      <c r="AR71" s="8"/>
      <c r="AS71" s="2">
        <f t="shared" si="3"/>
        <v>60</v>
      </c>
      <c r="AT71" s="1">
        <f t="shared" si="6"/>
        <v>24</v>
      </c>
      <c r="AU71" s="7"/>
      <c r="AV71" s="7"/>
      <c r="AW71" s="12"/>
    </row>
    <row r="72" spans="1:49" ht="19" customHeight="1" x14ac:dyDescent="0.25">
      <c r="A72" s="6">
        <v>60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1">
        <f t="shared" si="5"/>
        <v>60</v>
      </c>
      <c r="Z72" s="7"/>
      <c r="AA72" s="7"/>
      <c r="AB72" s="7"/>
      <c r="AC72" s="7"/>
      <c r="AD72" s="7"/>
      <c r="AE72" s="1">
        <f t="shared" si="1"/>
        <v>0</v>
      </c>
      <c r="AF72" s="7"/>
      <c r="AG72" s="7"/>
      <c r="AH72" s="7"/>
      <c r="AI72" s="7"/>
      <c r="AJ72" s="7"/>
      <c r="AK72" s="1">
        <f t="shared" si="2"/>
        <v>0</v>
      </c>
      <c r="AL72" s="7"/>
      <c r="AM72" s="7"/>
      <c r="AN72" s="7"/>
      <c r="AO72" s="7"/>
      <c r="AP72" s="7"/>
      <c r="AQ72" s="7"/>
      <c r="AR72" s="8"/>
      <c r="AS72" s="2">
        <f t="shared" si="3"/>
        <v>60</v>
      </c>
      <c r="AT72" s="1">
        <f t="shared" si="6"/>
        <v>24</v>
      </c>
      <c r="AU72" s="7"/>
      <c r="AV72" s="7"/>
      <c r="AW72" s="12"/>
    </row>
    <row r="73" spans="1:49" ht="27" customHeight="1" x14ac:dyDescent="0.25">
      <c r="A73" s="31" t="s">
        <v>56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</row>
    <row r="76" spans="1:49" ht="15" x14ac:dyDescent="0.25">
      <c r="V76" s="13"/>
    </row>
  </sheetData>
  <sortState xmlns:xlrd2="http://schemas.microsoft.com/office/spreadsheetml/2017/richdata2" ref="A13:AW44">
    <sortCondition descending="1" ref="AT13:AT44"/>
  </sortState>
  <mergeCells count="61">
    <mergeCell ref="AR5:AR12"/>
    <mergeCell ref="AS4:AS12"/>
    <mergeCell ref="AT3:AT12"/>
    <mergeCell ref="AU3:AU12"/>
    <mergeCell ref="AF5:AF12"/>
    <mergeCell ref="AG5:AG12"/>
    <mergeCell ref="AH5:AH12"/>
    <mergeCell ref="AI5:AI12"/>
    <mergeCell ref="AM5:AM12"/>
    <mergeCell ref="AN5:AN12"/>
    <mergeCell ref="AO5:AO12"/>
    <mergeCell ref="AP5:AP12"/>
    <mergeCell ref="AQ5:AQ12"/>
    <mergeCell ref="A4:C5"/>
    <mergeCell ref="A6:C11"/>
    <mergeCell ref="AJ5:AJ12"/>
    <mergeCell ref="AK4:AK12"/>
    <mergeCell ref="Z5:Z12"/>
    <mergeCell ref="AA5:AA12"/>
    <mergeCell ref="AB5:AB12"/>
    <mergeCell ref="AC5:AC12"/>
    <mergeCell ref="AD5:AD12"/>
    <mergeCell ref="AE4:AE12"/>
    <mergeCell ref="T5:T12"/>
    <mergeCell ref="U5:U12"/>
    <mergeCell ref="V5:V12"/>
    <mergeCell ref="W5:W12"/>
    <mergeCell ref="X5:X12"/>
    <mergeCell ref="Y4:Y12"/>
    <mergeCell ref="A73:AW73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A1:AW1"/>
    <mergeCell ref="A2:AW2"/>
    <mergeCell ref="A3:C3"/>
    <mergeCell ref="D3:Y3"/>
    <mergeCell ref="Z3:AE3"/>
    <mergeCell ref="AF3:AK3"/>
    <mergeCell ref="AL3:AS3"/>
    <mergeCell ref="AV3:AV12"/>
    <mergeCell ref="AW3:AW12"/>
    <mergeCell ref="AL5:AL12"/>
    <mergeCell ref="D4:J4"/>
    <mergeCell ref="K4:X4"/>
    <mergeCell ref="Z4:AC4"/>
    <mergeCell ref="AF4:AI4"/>
    <mergeCell ref="AL4:AR4"/>
    <mergeCell ref="S5:S12"/>
  </mergeCells>
  <phoneticPr fontId="11" type="noConversion"/>
  <pageMargins left="0.75" right="0.59027799999999997" top="0.47222199999999998" bottom="0.47222199999999998" header="0.35416700000000001" footer="0.47222199999999998"/>
  <pageSetup paperSize="8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Lines>0</Lines>
  <Paragraphs>0</Paragraph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xsc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思缘 吴</cp:lastModifiedBy>
  <cp:revision>0</cp:revision>
  <dcterms:modified xsi:type="dcterms:W3CDTF">2025-10-11T14:27:02Z</dcterms:modified>
</cp:coreProperties>
</file>