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<sst xmlns="http://schemas.openxmlformats.org/spreadsheetml/2006/main" count="137" uniqueCount="107">
  <si>
    <t>合肥大学学生综合素质测评一览表</t>
  </si>
  <si>
    <t xml:space="preserve">学院（盖章）：                     班级：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</si>
  <si>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</si>
  <si>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</si>
  <si>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</si>
  <si>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</si>
  <si>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</si>
  <si>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</si>
  <si>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</si>
  <si>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</si>
  <si>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</si>
  <si>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</si>
  <si>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</si>
  <si>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</si>
  <si>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</si>
  <si>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</si>
  <si>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</si>
  <si>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</si>
  <si>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</si>
  <si>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</si>
  <si>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</si>
  <si>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</si>
  <si>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</si>
  <si>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</si>
  <si>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</si>
  <si>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</si>
  <si>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</si>
  <si>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1"/>
        <color theme="1"/>
        <rFont val="等线"/>
        <charset val="134"/>
        <scheme val="minor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</si>
  <si>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</si>
  <si>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</si>
  <si>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</si>
  <si>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</si>
  <si>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</si>
  <si>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</si>
  <si>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</si>
  <si>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</si>
  <si>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</si>
  <si>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</si>
  <si>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</si>
  <si>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</si>
  <si>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</si>
  <si>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</si>
  <si>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</si>
  <si>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</si>
  <si>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</si>
  <si>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</si>
  <si>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</si>
  <si>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</si>
  <si>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</si>
  <si>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</si>
  <si>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</si>
  <si>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</si>
  <si>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</si>
  <si>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>序号</t>
  </si>
  <si>
    <t>姓名</t>
  </si>
  <si>
    <t>学号</t>
  </si>
  <si>
    <t>潘基文</t>
  </si>
  <si>
    <t>兰苑45栋509</t>
  </si>
  <si>
    <t>肖如意</t>
  </si>
  <si>
    <t>桂苑5栋214</t>
  </si>
  <si>
    <t>王婧岚</t>
  </si>
  <si>
    <t>22301211031</t>
  </si>
  <si>
    <t>3</t>
  </si>
  <si>
    <t>5</t>
  </si>
  <si>
    <t>4</t>
  </si>
  <si>
    <t>桂苑5栋106</t>
  </si>
  <si>
    <t>李杰</t>
  </si>
  <si>
    <t>兰苑45栋512</t>
  </si>
  <si>
    <t>李丹彤</t>
  </si>
  <si>
    <t>桂苑5栋213</t>
  </si>
  <si>
    <t>王浩然</t>
  </si>
  <si>
    <t>兰苑45栋513</t>
  </si>
  <si>
    <t>陈志斌</t>
  </si>
  <si>
    <t>22301211026</t>
  </si>
  <si>
    <t>兰苑45栋514</t>
  </si>
  <si>
    <t>龚敬宇</t>
  </si>
  <si>
    <t>周玉凯</t>
  </si>
  <si>
    <t>兰苑45栋516</t>
  </si>
  <si>
    <t>张朔</t>
  </si>
  <si>
    <t>兰苑45栋511</t>
  </si>
  <si>
    <t>刘建宇</t>
  </si>
  <si>
    <t>汪佳旭</t>
  </si>
  <si>
    <t>李舒贤</t>
  </si>
  <si>
    <t>何永琦</t>
  </si>
  <si>
    <t>兰苑45栋507</t>
  </si>
  <si>
    <t>郑子豪</t>
  </si>
  <si>
    <t>徐新付</t>
  </si>
  <si>
    <t>22301211029</t>
  </si>
  <si>
    <t>丁志恒</t>
  </si>
  <si>
    <t>邢辉</t>
  </si>
  <si>
    <t>吴佳豪</t>
  </si>
  <si>
    <t>石振傲</t>
  </si>
  <si>
    <t>李国正</t>
  </si>
  <si>
    <t>孟楷雄</t>
  </si>
  <si>
    <t>邓光涛</t>
  </si>
  <si>
    <t>郑俊</t>
  </si>
  <si>
    <t>许豪</t>
  </si>
  <si>
    <t>杨旭</t>
  </si>
  <si>
    <t>靳凯然</t>
  </si>
  <si>
    <t>22301211033</t>
  </si>
  <si>
    <t>童杰</t>
  </si>
  <si>
    <t>22301211035</t>
  </si>
  <si>
    <t>邹颂阳</t>
  </si>
  <si>
    <t>22301211034</t>
  </si>
  <si>
    <t>胡志宇</t>
  </si>
  <si>
    <t>蒋超群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</si>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</sst>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SimSun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3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right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right" vertical="center"/>
      <protection locked="0"/>
    </xf>
    <xf numFmtId="49" fontId="6" fillId="0" borderId="3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6" fillId="0" borderId="10" xfId="0" applyNumberFormat="1" applyFont="1" applyBorder="1" applyProtection="1"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W52"/>
  <sheetViews>
    <sheetView tabSelected="1" zoomScale="55" zoomScaleNormal="55" workbookViewId="0">
      <selection activeCell="A46" sqref="A46"/>
    </sheetView>
  </sheetViews>
  <sheetFormatPr defaultColWidth="9" defaultRowHeight="14.25"/>
  <cols>
    <col min="3" max="3" width="13.25" customWidth="1"/>
    <col min="4" max="7" width="5.625" customWidth="1"/>
    <col min="8" max="20" width="7.425" customWidth="1"/>
    <col min="21" max="22" width="4.625" customWidth="1"/>
    <col min="23" max="32" width="7.425" customWidth="1"/>
    <col min="33" max="35" width="5.625" customWidth="1"/>
    <col min="36" max="40" width="7.425" customWidth="1"/>
    <col min="41" max="44" width="5.625" customWidth="1"/>
    <col min="45" max="45" width="7.425" customWidth="1"/>
    <col min="47" max="47" width="8.5" customWidth="1"/>
    <col min="48" max="48" width="6.80833333333333" customWidth="1"/>
    <col min="49" max="49" width="10.9166666666667" customWidth="1"/>
  </cols>
  <sheetData>
    <row r="1" ht="35" customHeight="1" spans="1:4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ht="35" customHeight="1" spans="1:49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</row>
    <row r="3" ht="35" customHeight="1" spans="1:49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27" t="s">
        <v>4</v>
      </c>
      <c r="AA3" s="28"/>
      <c r="AB3" s="28"/>
      <c r="AC3" s="28"/>
      <c r="AD3" s="28"/>
      <c r="AE3" s="29"/>
      <c r="AF3" s="27" t="s">
        <v>5</v>
      </c>
      <c r="AG3" s="28"/>
      <c r="AH3" s="28"/>
      <c r="AI3" s="28"/>
      <c r="AJ3" s="28"/>
      <c r="AK3" s="29"/>
      <c r="AL3" s="27" t="s">
        <v>6</v>
      </c>
      <c r="AM3" s="28"/>
      <c r="AN3" s="28"/>
      <c r="AO3" s="28"/>
      <c r="AP3" s="28"/>
      <c r="AQ3" s="28"/>
      <c r="AR3" s="28"/>
      <c r="AS3" s="29"/>
      <c r="AT3" s="32" t="s">
        <v>7</v>
      </c>
      <c r="AU3" s="24" t="s">
        <v>8</v>
      </c>
      <c r="AV3" s="24" t="s">
        <v>9</v>
      </c>
      <c r="AW3" s="25" t="s">
        <v>10</v>
      </c>
    </row>
    <row r="4" ht="35" customHeight="1" spans="1:49">
      <c r="A4" s="5" t="s">
        <v>11</v>
      </c>
      <c r="B4" s="5"/>
      <c r="C4" s="5"/>
      <c r="D4" s="6" t="s">
        <v>12</v>
      </c>
      <c r="E4" s="7"/>
      <c r="F4" s="7"/>
      <c r="G4" s="7"/>
      <c r="H4" s="7"/>
      <c r="I4" s="7"/>
      <c r="J4" s="21"/>
      <c r="K4" s="22" t="s">
        <v>13</v>
      </c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30" t="s">
        <v>14</v>
      </c>
      <c r="Z4" s="6" t="s">
        <v>12</v>
      </c>
      <c r="AA4" s="7"/>
      <c r="AB4" s="7"/>
      <c r="AC4" s="21"/>
      <c r="AD4" s="8" t="s">
        <v>15</v>
      </c>
      <c r="AE4" s="30" t="s">
        <v>14</v>
      </c>
      <c r="AF4" s="6" t="s">
        <v>16</v>
      </c>
      <c r="AG4" s="7"/>
      <c r="AH4" s="7"/>
      <c r="AI4" s="21"/>
      <c r="AJ4" s="8" t="s">
        <v>15</v>
      </c>
      <c r="AK4" s="30" t="s">
        <v>14</v>
      </c>
      <c r="AL4" s="6" t="s">
        <v>16</v>
      </c>
      <c r="AM4" s="7"/>
      <c r="AN4" s="7"/>
      <c r="AO4" s="7"/>
      <c r="AP4" s="7"/>
      <c r="AQ4" s="7"/>
      <c r="AR4" s="21"/>
      <c r="AS4" s="30" t="s">
        <v>14</v>
      </c>
      <c r="AT4" s="33"/>
      <c r="AU4" s="24"/>
      <c r="AV4" s="24"/>
      <c r="AW4" s="8"/>
    </row>
    <row r="5" ht="35" customHeight="1" spans="1:49">
      <c r="A5" s="5"/>
      <c r="B5" s="5"/>
      <c r="C5" s="5"/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23" t="s">
        <v>22</v>
      </c>
      <c r="J5" s="23" t="s">
        <v>23</v>
      </c>
      <c r="K5" s="8" t="s">
        <v>24</v>
      </c>
      <c r="L5" s="8" t="s">
        <v>25</v>
      </c>
      <c r="M5" s="8" t="s">
        <v>26</v>
      </c>
      <c r="N5" s="8" t="s">
        <v>27</v>
      </c>
      <c r="O5" s="8" t="s">
        <v>28</v>
      </c>
      <c r="P5" s="8" t="s">
        <v>29</v>
      </c>
      <c r="Q5" s="8" t="s">
        <v>30</v>
      </c>
      <c r="R5" s="8" t="s">
        <v>31</v>
      </c>
      <c r="S5" s="8" t="s">
        <v>32</v>
      </c>
      <c r="T5" s="8" t="s">
        <v>33</v>
      </c>
      <c r="U5" s="8" t="s">
        <v>34</v>
      </c>
      <c r="V5" s="8" t="s">
        <v>35</v>
      </c>
      <c r="W5" s="8" t="s">
        <v>36</v>
      </c>
      <c r="X5" s="8" t="s">
        <v>37</v>
      </c>
      <c r="Y5" s="30"/>
      <c r="Z5" s="8" t="s">
        <v>38</v>
      </c>
      <c r="AA5" s="8" t="s">
        <v>39</v>
      </c>
      <c r="AB5" s="8" t="s">
        <v>40</v>
      </c>
      <c r="AC5" s="23" t="s">
        <v>23</v>
      </c>
      <c r="AD5" s="8" t="s">
        <v>41</v>
      </c>
      <c r="AE5" s="30"/>
      <c r="AF5" s="8" t="s">
        <v>42</v>
      </c>
      <c r="AG5" s="8" t="s">
        <v>43</v>
      </c>
      <c r="AH5" s="8" t="s">
        <v>44</v>
      </c>
      <c r="AI5" s="23" t="s">
        <v>23</v>
      </c>
      <c r="AJ5" s="23" t="s">
        <v>45</v>
      </c>
      <c r="AK5" s="30"/>
      <c r="AL5" s="8" t="s">
        <v>46</v>
      </c>
      <c r="AM5" s="8" t="s">
        <v>47</v>
      </c>
      <c r="AN5" s="23" t="s">
        <v>48</v>
      </c>
      <c r="AO5" s="23" t="s">
        <v>49</v>
      </c>
      <c r="AP5" s="8" t="s">
        <v>50</v>
      </c>
      <c r="AQ5" s="8" t="s">
        <v>51</v>
      </c>
      <c r="AR5" s="23" t="s">
        <v>23</v>
      </c>
      <c r="AS5" s="30"/>
      <c r="AT5" s="33"/>
      <c r="AU5" s="24"/>
      <c r="AV5" s="24"/>
      <c r="AW5" s="8"/>
    </row>
    <row r="6" ht="35" customHeight="1" spans="1:49">
      <c r="A6" s="9" t="s">
        <v>52</v>
      </c>
      <c r="B6" s="5"/>
      <c r="C6" s="5"/>
      <c r="D6" s="8"/>
      <c r="E6" s="8"/>
      <c r="F6" s="8"/>
      <c r="G6" s="8"/>
      <c r="H6" s="8"/>
      <c r="I6" s="24"/>
      <c r="J6" s="24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30"/>
      <c r="Z6" s="8"/>
      <c r="AA6" s="8"/>
      <c r="AB6" s="8"/>
      <c r="AC6" s="24"/>
      <c r="AD6" s="8"/>
      <c r="AE6" s="30"/>
      <c r="AF6" s="8"/>
      <c r="AG6" s="8"/>
      <c r="AH6" s="8"/>
      <c r="AI6" s="24"/>
      <c r="AJ6" s="24"/>
      <c r="AK6" s="30"/>
      <c r="AL6" s="8"/>
      <c r="AM6" s="8"/>
      <c r="AN6" s="24"/>
      <c r="AO6" s="24"/>
      <c r="AP6" s="8"/>
      <c r="AQ6" s="8"/>
      <c r="AR6" s="24"/>
      <c r="AS6" s="30"/>
      <c r="AT6" s="33"/>
      <c r="AU6" s="24"/>
      <c r="AV6" s="24"/>
      <c r="AW6" s="8"/>
    </row>
    <row r="7" ht="35" customHeight="1" spans="1:49">
      <c r="A7" s="5"/>
      <c r="B7" s="5"/>
      <c r="C7" s="5"/>
      <c r="D7" s="8"/>
      <c r="E7" s="8"/>
      <c r="F7" s="8"/>
      <c r="G7" s="8"/>
      <c r="H7" s="8"/>
      <c r="I7" s="24"/>
      <c r="J7" s="24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30"/>
      <c r="Z7" s="8"/>
      <c r="AA7" s="8"/>
      <c r="AB7" s="8"/>
      <c r="AC7" s="24"/>
      <c r="AD7" s="8"/>
      <c r="AE7" s="30"/>
      <c r="AF7" s="8"/>
      <c r="AG7" s="8"/>
      <c r="AH7" s="8"/>
      <c r="AI7" s="24"/>
      <c r="AJ7" s="24"/>
      <c r="AK7" s="30"/>
      <c r="AL7" s="8"/>
      <c r="AM7" s="8"/>
      <c r="AN7" s="24"/>
      <c r="AO7" s="24"/>
      <c r="AP7" s="8"/>
      <c r="AQ7" s="8"/>
      <c r="AR7" s="24"/>
      <c r="AS7" s="30"/>
      <c r="AT7" s="33"/>
      <c r="AU7" s="24"/>
      <c r="AV7" s="24"/>
      <c r="AW7" s="8"/>
    </row>
    <row r="8" ht="35" customHeight="1" spans="1:49">
      <c r="A8" s="5"/>
      <c r="B8" s="5"/>
      <c r="C8" s="5"/>
      <c r="D8" s="8"/>
      <c r="E8" s="8"/>
      <c r="F8" s="8"/>
      <c r="G8" s="8"/>
      <c r="H8" s="8"/>
      <c r="I8" s="24"/>
      <c r="J8" s="24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30"/>
      <c r="Z8" s="8"/>
      <c r="AA8" s="8"/>
      <c r="AB8" s="8"/>
      <c r="AC8" s="24"/>
      <c r="AD8" s="8"/>
      <c r="AE8" s="30"/>
      <c r="AF8" s="8"/>
      <c r="AG8" s="8"/>
      <c r="AH8" s="8"/>
      <c r="AI8" s="24"/>
      <c r="AJ8" s="24"/>
      <c r="AK8" s="30"/>
      <c r="AL8" s="8"/>
      <c r="AM8" s="8"/>
      <c r="AN8" s="24"/>
      <c r="AO8" s="24"/>
      <c r="AP8" s="8"/>
      <c r="AQ8" s="8"/>
      <c r="AR8" s="24"/>
      <c r="AS8" s="30"/>
      <c r="AT8" s="33"/>
      <c r="AU8" s="24"/>
      <c r="AV8" s="24"/>
      <c r="AW8" s="8"/>
    </row>
    <row r="9" ht="35" customHeight="1" spans="1:49">
      <c r="A9" s="5"/>
      <c r="B9" s="5"/>
      <c r="C9" s="5"/>
      <c r="D9" s="8"/>
      <c r="E9" s="8"/>
      <c r="F9" s="8"/>
      <c r="G9" s="8"/>
      <c r="H9" s="8"/>
      <c r="I9" s="24"/>
      <c r="J9" s="24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30"/>
      <c r="Z9" s="8"/>
      <c r="AA9" s="8"/>
      <c r="AB9" s="8"/>
      <c r="AC9" s="24"/>
      <c r="AD9" s="8"/>
      <c r="AE9" s="30"/>
      <c r="AF9" s="8"/>
      <c r="AG9" s="8"/>
      <c r="AH9" s="8"/>
      <c r="AI9" s="24"/>
      <c r="AJ9" s="24"/>
      <c r="AK9" s="30"/>
      <c r="AL9" s="8"/>
      <c r="AM9" s="8"/>
      <c r="AN9" s="24"/>
      <c r="AO9" s="24"/>
      <c r="AP9" s="8"/>
      <c r="AQ9" s="8"/>
      <c r="AR9" s="24"/>
      <c r="AS9" s="30"/>
      <c r="AT9" s="33"/>
      <c r="AU9" s="24"/>
      <c r="AV9" s="24"/>
      <c r="AW9" s="8"/>
    </row>
    <row r="10" ht="35" customHeight="1" spans="1:49">
      <c r="A10" s="5"/>
      <c r="B10" s="5"/>
      <c r="C10" s="5"/>
      <c r="D10" s="8"/>
      <c r="E10" s="8"/>
      <c r="F10" s="8"/>
      <c r="G10" s="8"/>
      <c r="H10" s="8"/>
      <c r="I10" s="24"/>
      <c r="J10" s="24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30"/>
      <c r="Z10" s="8"/>
      <c r="AA10" s="8"/>
      <c r="AB10" s="8"/>
      <c r="AC10" s="24"/>
      <c r="AD10" s="8"/>
      <c r="AE10" s="30"/>
      <c r="AF10" s="8"/>
      <c r="AG10" s="8"/>
      <c r="AH10" s="8"/>
      <c r="AI10" s="24"/>
      <c r="AJ10" s="24"/>
      <c r="AK10" s="30"/>
      <c r="AL10" s="8"/>
      <c r="AM10" s="8"/>
      <c r="AN10" s="24"/>
      <c r="AO10" s="24"/>
      <c r="AP10" s="8"/>
      <c r="AQ10" s="8"/>
      <c r="AR10" s="24"/>
      <c r="AS10" s="30"/>
      <c r="AT10" s="33"/>
      <c r="AU10" s="24"/>
      <c r="AV10" s="24"/>
      <c r="AW10" s="8"/>
    </row>
    <row r="11" ht="35" customHeight="1" spans="1:49">
      <c r="A11" s="5"/>
      <c r="B11" s="5"/>
      <c r="C11" s="5"/>
      <c r="D11" s="8"/>
      <c r="E11" s="8"/>
      <c r="F11" s="8"/>
      <c r="G11" s="8"/>
      <c r="H11" s="8"/>
      <c r="I11" s="24"/>
      <c r="J11" s="24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30"/>
      <c r="Z11" s="8"/>
      <c r="AA11" s="8"/>
      <c r="AB11" s="8"/>
      <c r="AC11" s="24"/>
      <c r="AD11" s="8"/>
      <c r="AE11" s="30"/>
      <c r="AF11" s="8"/>
      <c r="AG11" s="8"/>
      <c r="AH11" s="8"/>
      <c r="AI11" s="24"/>
      <c r="AJ11" s="24"/>
      <c r="AK11" s="30"/>
      <c r="AL11" s="8"/>
      <c r="AM11" s="8"/>
      <c r="AN11" s="24"/>
      <c r="AO11" s="24"/>
      <c r="AP11" s="8"/>
      <c r="AQ11" s="8"/>
      <c r="AR11" s="24"/>
      <c r="AS11" s="30"/>
      <c r="AT11" s="33"/>
      <c r="AU11" s="24"/>
      <c r="AV11" s="24"/>
      <c r="AW11" s="8"/>
    </row>
    <row r="12" ht="35" customHeight="1" spans="1:49">
      <c r="A12" s="9" t="s">
        <v>53</v>
      </c>
      <c r="B12" s="9" t="s">
        <v>54</v>
      </c>
      <c r="C12" s="9" t="s">
        <v>55</v>
      </c>
      <c r="D12" s="8"/>
      <c r="E12" s="8"/>
      <c r="F12" s="8"/>
      <c r="G12" s="8"/>
      <c r="H12" s="8"/>
      <c r="I12" s="25"/>
      <c r="J12" s="25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30"/>
      <c r="Z12" s="8"/>
      <c r="AA12" s="8"/>
      <c r="AB12" s="8"/>
      <c r="AC12" s="25"/>
      <c r="AD12" s="8"/>
      <c r="AE12" s="30"/>
      <c r="AF12" s="8"/>
      <c r="AG12" s="8"/>
      <c r="AH12" s="8"/>
      <c r="AI12" s="25"/>
      <c r="AJ12" s="25"/>
      <c r="AK12" s="30"/>
      <c r="AL12" s="8"/>
      <c r="AM12" s="8"/>
      <c r="AN12" s="25"/>
      <c r="AO12" s="25"/>
      <c r="AP12" s="8"/>
      <c r="AQ12" s="8"/>
      <c r="AR12" s="25"/>
      <c r="AS12" s="30"/>
      <c r="AT12" s="33"/>
      <c r="AU12" s="25"/>
      <c r="AV12" s="25"/>
      <c r="AW12" s="8"/>
    </row>
    <row r="13" ht="35" customHeight="1" spans="1:49">
      <c r="A13" s="10">
        <v>1</v>
      </c>
      <c r="B13" s="11" t="s">
        <v>56</v>
      </c>
      <c r="C13" s="12">
        <v>22301211002</v>
      </c>
      <c r="D13" s="13">
        <v>0</v>
      </c>
      <c r="E13" s="14">
        <v>0</v>
      </c>
      <c r="F13" s="14">
        <v>0</v>
      </c>
      <c r="G13" s="13">
        <v>3</v>
      </c>
      <c r="H13" s="13">
        <v>5</v>
      </c>
      <c r="I13" s="13">
        <v>6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22">
        <f>MIN(100,60+D13+E13+F13+G13+H13+I13+J13-K13-L13-M13-N13-O13-P13-Q13-R13-S13-T13-U13-V13-W13-X13)</f>
        <v>74</v>
      </c>
      <c r="Z13" s="13">
        <v>84.4</v>
      </c>
      <c r="AA13" s="13">
        <v>0</v>
      </c>
      <c r="AB13" s="13">
        <v>0</v>
      </c>
      <c r="AC13" s="13">
        <v>0</v>
      </c>
      <c r="AD13" s="13">
        <v>0</v>
      </c>
      <c r="AE13" s="22">
        <f>MIN(100,Z13+AA13+AB13+AC13-AD13)</f>
        <v>84.4</v>
      </c>
      <c r="AF13" s="13">
        <v>85.7</v>
      </c>
      <c r="AG13" s="13">
        <v>2</v>
      </c>
      <c r="AH13" s="13">
        <v>3</v>
      </c>
      <c r="AI13" s="13">
        <v>0</v>
      </c>
      <c r="AJ13" s="13">
        <v>0</v>
      </c>
      <c r="AK13" s="22">
        <f>MIN(100,AF13+AG13+AH13+AI13-AJ13)</f>
        <v>90.7</v>
      </c>
      <c r="AL13" s="13">
        <v>0</v>
      </c>
      <c r="AM13" s="13">
        <v>0</v>
      </c>
      <c r="AN13" s="13">
        <v>0</v>
      </c>
      <c r="AO13" s="13">
        <v>0</v>
      </c>
      <c r="AP13" s="31">
        <v>40</v>
      </c>
      <c r="AQ13" s="31">
        <v>0</v>
      </c>
      <c r="AR13" s="31">
        <v>0</v>
      </c>
      <c r="AS13" s="21">
        <f>MIN(100,60+AL13+AM13+AN13+AO13+AP13+AQ13+AR13)</f>
        <v>100</v>
      </c>
      <c r="AT13" s="22">
        <f>Y13*0.2+AE13*0.55+AK13*0.05+AS13*0.2</f>
        <v>85.755</v>
      </c>
      <c r="AU13" s="34">
        <v>3</v>
      </c>
      <c r="AV13" s="35">
        <v>1</v>
      </c>
      <c r="AW13" s="38" t="s">
        <v>57</v>
      </c>
    </row>
    <row r="14" ht="35" customHeight="1" spans="1:49">
      <c r="A14" s="10">
        <v>2</v>
      </c>
      <c r="B14" s="11" t="s">
        <v>58</v>
      </c>
      <c r="C14" s="12">
        <v>22301211013</v>
      </c>
      <c r="D14" s="13">
        <v>0</v>
      </c>
      <c r="E14" s="13">
        <v>0</v>
      </c>
      <c r="F14" s="13">
        <v>3</v>
      </c>
      <c r="G14" s="13">
        <v>0</v>
      </c>
      <c r="H14" s="13">
        <v>5</v>
      </c>
      <c r="I14" s="26">
        <v>6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22">
        <f>MIN(100,60+D14+E14+F14+G14+H14+I14+J14-K14-L14-M14-N14-O14-P14-Q14-R14-S14-T14-U14-V14-W14-X14)</f>
        <v>74</v>
      </c>
      <c r="Z14" s="13">
        <v>79.83</v>
      </c>
      <c r="AA14" s="13">
        <v>5</v>
      </c>
      <c r="AB14" s="13">
        <v>5</v>
      </c>
      <c r="AC14" s="13">
        <v>0</v>
      </c>
      <c r="AD14" s="13">
        <v>5</v>
      </c>
      <c r="AE14" s="22">
        <f>MIN(100,Z14+AA14+AB14+AC14-AD14)</f>
        <v>84.83</v>
      </c>
      <c r="AF14" s="13">
        <v>74.4</v>
      </c>
      <c r="AG14" s="13">
        <v>0</v>
      </c>
      <c r="AH14" s="13">
        <v>0</v>
      </c>
      <c r="AI14" s="13">
        <v>0</v>
      </c>
      <c r="AJ14" s="13">
        <v>0</v>
      </c>
      <c r="AK14" s="22">
        <f>MIN(100,AF14+AG14+AH14+AI14-AJ14)</f>
        <v>74.4</v>
      </c>
      <c r="AL14" s="13">
        <v>6</v>
      </c>
      <c r="AM14" s="13">
        <v>0</v>
      </c>
      <c r="AN14" s="13">
        <v>0</v>
      </c>
      <c r="AO14" s="13">
        <v>0</v>
      </c>
      <c r="AP14" s="13">
        <v>0</v>
      </c>
      <c r="AQ14" s="31">
        <v>0</v>
      </c>
      <c r="AR14" s="31">
        <v>0</v>
      </c>
      <c r="AS14" s="21">
        <f>MIN(100,60+AL14+AM14+AN14+AO14+AP14+AQ14+AR14)</f>
        <v>66</v>
      </c>
      <c r="AT14" s="22">
        <f>Y14*0.2+AE14*0.55+AK14*0.05+AS14*0.2</f>
        <v>78.3765</v>
      </c>
      <c r="AU14" s="34">
        <v>8</v>
      </c>
      <c r="AV14" s="35">
        <v>2</v>
      </c>
      <c r="AW14" s="38" t="s">
        <v>59</v>
      </c>
    </row>
    <row r="15" ht="35" customHeight="1" spans="1:49">
      <c r="A15" s="10">
        <v>3</v>
      </c>
      <c r="B15" s="11" t="s">
        <v>60</v>
      </c>
      <c r="C15" s="15" t="s">
        <v>61</v>
      </c>
      <c r="D15" s="13">
        <v>0</v>
      </c>
      <c r="E15" s="14">
        <v>0</v>
      </c>
      <c r="F15" s="14">
        <v>0</v>
      </c>
      <c r="G15" s="16" t="s">
        <v>62</v>
      </c>
      <c r="H15" s="16" t="s">
        <v>63</v>
      </c>
      <c r="I15" s="13">
        <v>0</v>
      </c>
      <c r="J15" s="16" t="s">
        <v>64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22">
        <f>MIN(100,60+D15+E15+F15+G15+H15+I15+J15-K15-L15-M15-N15-O15-P15-Q15-R15-S15-T15-U15-V15-W15-X15)</f>
        <v>72</v>
      </c>
      <c r="Z15" s="14">
        <v>78.11</v>
      </c>
      <c r="AA15" s="13">
        <v>0</v>
      </c>
      <c r="AB15" s="13">
        <v>0</v>
      </c>
      <c r="AC15" s="13">
        <v>0</v>
      </c>
      <c r="AD15" s="13">
        <v>0</v>
      </c>
      <c r="AE15" s="22">
        <f>MIN(100,Z15+AA15+AB15+AC15-AD15)</f>
        <v>78.11</v>
      </c>
      <c r="AF15" s="14">
        <v>72</v>
      </c>
      <c r="AG15" s="13">
        <v>2</v>
      </c>
      <c r="AH15" s="14">
        <v>10</v>
      </c>
      <c r="AI15" s="13">
        <v>0</v>
      </c>
      <c r="AJ15" s="13">
        <v>0</v>
      </c>
      <c r="AK15" s="22">
        <f>MIN(100,AF15+AG15+AH15+AI15-AJ15)</f>
        <v>84</v>
      </c>
      <c r="AL15" s="13">
        <v>3</v>
      </c>
      <c r="AM15" s="13">
        <v>0</v>
      </c>
      <c r="AN15" s="13">
        <v>0</v>
      </c>
      <c r="AO15" s="13">
        <v>0</v>
      </c>
      <c r="AP15" s="31">
        <v>0</v>
      </c>
      <c r="AQ15" s="31">
        <v>4</v>
      </c>
      <c r="AR15" s="31">
        <v>0</v>
      </c>
      <c r="AS15" s="21">
        <f>MIN(100,60+AL15+AM15+AN15+AO15+AP15+AQ15+AR15)</f>
        <v>67</v>
      </c>
      <c r="AT15" s="22">
        <f>Y15*0.2+AE15*0.55+AK15*0.05+AS15*0.2</f>
        <v>74.9605</v>
      </c>
      <c r="AU15" s="34">
        <v>13</v>
      </c>
      <c r="AV15" s="35">
        <v>3</v>
      </c>
      <c r="AW15" s="38" t="s">
        <v>65</v>
      </c>
    </row>
    <row r="16" ht="35" customHeight="1" spans="1:49">
      <c r="A16" s="10">
        <v>4</v>
      </c>
      <c r="B16" s="11" t="s">
        <v>66</v>
      </c>
      <c r="C16" s="17">
        <v>22301211019</v>
      </c>
      <c r="D16" s="13">
        <v>0</v>
      </c>
      <c r="E16" s="13">
        <v>0</v>
      </c>
      <c r="F16" s="14">
        <v>0</v>
      </c>
      <c r="G16" s="13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22">
        <f>MIN(100,60+D16+E16+F16+G16+H16+I16+J16-K16-L16-M16-N16-O16-P16-Q16-R16-S16-T16-U16-V16-W16-X16)</f>
        <v>60</v>
      </c>
      <c r="Z16" s="13">
        <v>84.32</v>
      </c>
      <c r="AA16" s="13">
        <v>0</v>
      </c>
      <c r="AB16" s="13">
        <v>0</v>
      </c>
      <c r="AC16" s="13">
        <v>0</v>
      </c>
      <c r="AD16" s="13">
        <v>0</v>
      </c>
      <c r="AE16" s="22">
        <f>MIN(100,Z16+AA16+AB16+AC16-AD16)</f>
        <v>84.32</v>
      </c>
      <c r="AF16" s="13">
        <v>76</v>
      </c>
      <c r="AG16" s="13">
        <v>0</v>
      </c>
      <c r="AH16" s="13">
        <v>0</v>
      </c>
      <c r="AI16" s="13">
        <v>0</v>
      </c>
      <c r="AJ16" s="13">
        <v>0</v>
      </c>
      <c r="AK16" s="22">
        <f>MIN(100,AF16+AG16+AH16+AI16-AJ16)</f>
        <v>76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21">
        <f>MIN(100,60+AL16+AM16+AN16+AO16+AP16+AQ16+AR16)</f>
        <v>60</v>
      </c>
      <c r="AT16" s="22">
        <f>Y16*0.2+AE16*0.55+AK16*0.05+AS16*0.2</f>
        <v>74.176</v>
      </c>
      <c r="AU16" s="34">
        <v>4</v>
      </c>
      <c r="AV16" s="35">
        <v>4</v>
      </c>
      <c r="AW16" s="38" t="s">
        <v>67</v>
      </c>
    </row>
    <row r="17" ht="35" customHeight="1" spans="1:49">
      <c r="A17" s="10">
        <v>5</v>
      </c>
      <c r="B17" s="11" t="s">
        <v>68</v>
      </c>
      <c r="C17" s="12">
        <v>22301211008</v>
      </c>
      <c r="D17" s="13">
        <v>0</v>
      </c>
      <c r="E17" s="14">
        <v>0</v>
      </c>
      <c r="F17" s="14">
        <v>0</v>
      </c>
      <c r="G17" s="13">
        <v>0</v>
      </c>
      <c r="H17" s="13">
        <v>0</v>
      </c>
      <c r="I17" s="13">
        <v>6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22">
        <f>MIN(100,60+D17+E17+F17+G17+H17+I17+J17-K17-L17-M17-N17-O17-P17-Q17-R17-S17-T17-U17-V17-W17-X17)</f>
        <v>66</v>
      </c>
      <c r="Z17" s="13">
        <v>79.71</v>
      </c>
      <c r="AA17" s="13">
        <v>0</v>
      </c>
      <c r="AB17" s="13">
        <v>0</v>
      </c>
      <c r="AC17" s="13">
        <v>0</v>
      </c>
      <c r="AD17" s="13">
        <v>0</v>
      </c>
      <c r="AE17" s="22">
        <f>MIN(100,Z17+AA17+AB17+AC17-AD17)</f>
        <v>79.71</v>
      </c>
      <c r="AF17" s="13">
        <v>74.2</v>
      </c>
      <c r="AG17" s="13">
        <v>0</v>
      </c>
      <c r="AH17" s="13">
        <v>0</v>
      </c>
      <c r="AI17" s="13">
        <v>0</v>
      </c>
      <c r="AJ17" s="13">
        <v>0</v>
      </c>
      <c r="AK17" s="22">
        <f>MIN(100,AF17+AG17+AH17+AI17-AJ17)</f>
        <v>74.2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6</v>
      </c>
      <c r="AR17" s="31">
        <v>0</v>
      </c>
      <c r="AS17" s="21">
        <f>MIN(100,60+AL17+AM17+AN17+AO17+AP17+AQ17+AR17)</f>
        <v>66</v>
      </c>
      <c r="AT17" s="22">
        <f>Y17*0.2+AE17*0.55+AK17*0.05+AS17*0.2</f>
        <v>73.9505</v>
      </c>
      <c r="AU17" s="34">
        <v>10</v>
      </c>
      <c r="AV17" s="35">
        <v>5</v>
      </c>
      <c r="AW17" s="38" t="s">
        <v>69</v>
      </c>
    </row>
    <row r="18" ht="35" customHeight="1" spans="1:49">
      <c r="A18" s="10">
        <v>6</v>
      </c>
      <c r="B18" s="11" t="s">
        <v>70</v>
      </c>
      <c r="C18" s="17">
        <v>22301211024</v>
      </c>
      <c r="D18" s="13">
        <v>0</v>
      </c>
      <c r="E18" s="14">
        <v>0</v>
      </c>
      <c r="F18" s="14">
        <v>0</v>
      </c>
      <c r="G18" s="13">
        <v>0</v>
      </c>
      <c r="H18" s="13">
        <v>0</v>
      </c>
      <c r="I18" s="13">
        <v>4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22">
        <f>MIN(100,60+D18+E18+F18+G18+H18+I18+J18-K18-L18-M18-N18-O18-P18-Q18-R18-S18-T18-U18-V18-W18-X18)</f>
        <v>64</v>
      </c>
      <c r="Z18" s="13">
        <v>79.91</v>
      </c>
      <c r="AA18" s="13">
        <v>0</v>
      </c>
      <c r="AB18" s="13">
        <v>0</v>
      </c>
      <c r="AC18" s="13">
        <v>0</v>
      </c>
      <c r="AD18" s="13">
        <v>0</v>
      </c>
      <c r="AE18" s="22">
        <f>MIN(100,Z18+AA18+AB18+AC18-AD18)</f>
        <v>79.91</v>
      </c>
      <c r="AF18" s="13">
        <v>79.1</v>
      </c>
      <c r="AG18" s="13">
        <v>0</v>
      </c>
      <c r="AH18" s="13">
        <v>0</v>
      </c>
      <c r="AI18" s="13">
        <v>0</v>
      </c>
      <c r="AJ18" s="13">
        <v>0</v>
      </c>
      <c r="AK18" s="22">
        <f>MIN(100,AF18+AG18+AH18+AI18-AJ18)</f>
        <v>79.1</v>
      </c>
      <c r="AL18" s="13">
        <v>0</v>
      </c>
      <c r="AM18" s="13">
        <v>0</v>
      </c>
      <c r="AN18" s="13">
        <v>0</v>
      </c>
      <c r="AO18" s="13">
        <v>0</v>
      </c>
      <c r="AP18" s="13">
        <v>6</v>
      </c>
      <c r="AQ18" s="13">
        <v>0</v>
      </c>
      <c r="AR18" s="31">
        <v>0</v>
      </c>
      <c r="AS18" s="21">
        <f>MIN(100,60+AL18+AM18+AN18+AO18+AP18+AQ18+AR18)</f>
        <v>66</v>
      </c>
      <c r="AT18" s="22">
        <f>Y18*0.2+AE18*0.55+AK18*0.05+AS18*0.2</f>
        <v>73.9055</v>
      </c>
      <c r="AU18" s="34">
        <v>7</v>
      </c>
      <c r="AV18" s="35">
        <v>6</v>
      </c>
      <c r="AW18" s="38" t="s">
        <v>71</v>
      </c>
    </row>
    <row r="19" ht="35" customHeight="1" spans="1:49">
      <c r="A19" s="10">
        <v>7</v>
      </c>
      <c r="B19" s="11" t="s">
        <v>72</v>
      </c>
      <c r="C19" s="18" t="s">
        <v>73</v>
      </c>
      <c r="D19" s="13">
        <v>0</v>
      </c>
      <c r="E19" s="14">
        <v>0</v>
      </c>
      <c r="F19" s="14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22">
        <f>MIN(100,60+D19+E19+F19+G19+H19+I19+J19-K19-L19-M19-N19-O19-P19-Q19-R19-S19-T19-U19-V19-W19-X19)</f>
        <v>60</v>
      </c>
      <c r="Z19" s="13">
        <v>85.67</v>
      </c>
      <c r="AA19" s="13">
        <v>0</v>
      </c>
      <c r="AB19" s="13">
        <v>0</v>
      </c>
      <c r="AC19" s="13">
        <v>0</v>
      </c>
      <c r="AD19" s="13">
        <v>0</v>
      </c>
      <c r="AE19" s="22">
        <f>MIN(100,Z19+AA19+AB19+AC19-AD19)</f>
        <v>85.67</v>
      </c>
      <c r="AF19" s="13">
        <v>58.8</v>
      </c>
      <c r="AG19" s="13">
        <v>0</v>
      </c>
      <c r="AH19" s="13">
        <v>0</v>
      </c>
      <c r="AI19" s="13">
        <v>0</v>
      </c>
      <c r="AJ19" s="13">
        <v>10</v>
      </c>
      <c r="AK19" s="22">
        <f>MIN(100,AF19+AG19+AH19+AI19-AJ19)</f>
        <v>48.8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31">
        <v>0</v>
      </c>
      <c r="AS19" s="21">
        <f>MIN(100,60+AL19+AM19+AN19+AO19+AP19+AQ19+AR19)</f>
        <v>60</v>
      </c>
      <c r="AT19" s="22">
        <f>Y19*0.2+AE19*0.55+AK19*0.05+AS19*0.2</f>
        <v>73.5585</v>
      </c>
      <c r="AU19" s="34">
        <v>1</v>
      </c>
      <c r="AV19" s="36">
        <v>7</v>
      </c>
      <c r="AW19" s="39" t="s">
        <v>74</v>
      </c>
    </row>
    <row r="20" ht="35" customHeight="1" spans="1:49">
      <c r="A20" s="10">
        <v>8</v>
      </c>
      <c r="B20" s="11" t="s">
        <v>75</v>
      </c>
      <c r="C20" s="15">
        <v>22301211036</v>
      </c>
      <c r="D20" s="13">
        <v>0</v>
      </c>
      <c r="E20" s="14">
        <v>0</v>
      </c>
      <c r="F20" s="13">
        <v>2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22">
        <f>MIN(100,60+D20+E20+F20+G20+H20+I20+J20-K20-L20-M20-N20-O20-P20-Q20-R20-S20-T20-U20-V20-W20-X20)</f>
        <v>62</v>
      </c>
      <c r="Z20" s="13">
        <v>79.24</v>
      </c>
      <c r="AA20" s="13">
        <v>0</v>
      </c>
      <c r="AB20" s="13">
        <v>0</v>
      </c>
      <c r="AC20" s="13">
        <v>0</v>
      </c>
      <c r="AD20" s="13">
        <v>0</v>
      </c>
      <c r="AE20" s="22">
        <f>MIN(100,Z20+AA20+AB20+AC20-AD20)</f>
        <v>79.24</v>
      </c>
      <c r="AF20" s="13">
        <v>74.4</v>
      </c>
      <c r="AG20" s="13">
        <v>0</v>
      </c>
      <c r="AH20" s="13">
        <v>0</v>
      </c>
      <c r="AI20" s="13">
        <v>0</v>
      </c>
      <c r="AJ20" s="13">
        <v>0</v>
      </c>
      <c r="AK20" s="22">
        <f>MIN(100,AF20+AG20+AH20+AI20-AJ20)</f>
        <v>74.4</v>
      </c>
      <c r="AL20" s="31">
        <v>0</v>
      </c>
      <c r="AM20" s="31">
        <v>0</v>
      </c>
      <c r="AN20" s="31">
        <v>0</v>
      </c>
      <c r="AO20" s="31">
        <v>0</v>
      </c>
      <c r="AP20" s="31">
        <v>8</v>
      </c>
      <c r="AQ20" s="31">
        <v>0</v>
      </c>
      <c r="AR20" s="31">
        <v>0</v>
      </c>
      <c r="AS20" s="21">
        <f>MIN(100,60+AL20+AM20+AN20+AO20+AP20+AQ20+AR20)</f>
        <v>68</v>
      </c>
      <c r="AT20" s="22">
        <f>Y20*0.2+AE20*0.55+AK20*0.05+AS20*0.2</f>
        <v>73.302</v>
      </c>
      <c r="AU20" s="34">
        <v>11</v>
      </c>
      <c r="AV20" s="35">
        <v>8</v>
      </c>
      <c r="AW20" s="38" t="s">
        <v>59</v>
      </c>
    </row>
    <row r="21" ht="35" customHeight="1" spans="1:49">
      <c r="A21" s="10">
        <v>9</v>
      </c>
      <c r="B21" s="11" t="s">
        <v>76</v>
      </c>
      <c r="C21" s="12">
        <v>22301211010</v>
      </c>
      <c r="D21" s="13">
        <v>0</v>
      </c>
      <c r="E21" s="14">
        <v>0</v>
      </c>
      <c r="F21" s="14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22">
        <f>MIN(100,60+D21+E21+F21+G21+H21+I21+J21-K21-L21-M21-N21-O21-P21-Q21-R21-S21-T21-U21-V21-W21-X21)</f>
        <v>60</v>
      </c>
      <c r="Z21" s="13">
        <v>85.64</v>
      </c>
      <c r="AA21" s="13">
        <v>0</v>
      </c>
      <c r="AB21" s="13">
        <v>0</v>
      </c>
      <c r="AC21" s="13">
        <v>0</v>
      </c>
      <c r="AD21" s="13">
        <v>0</v>
      </c>
      <c r="AE21" s="22">
        <f>MIN(100,Z21+AA21+AB21+AC21-AD21)</f>
        <v>85.64</v>
      </c>
      <c r="AF21" s="13">
        <v>41.4</v>
      </c>
      <c r="AG21" s="13">
        <v>0</v>
      </c>
      <c r="AH21" s="13">
        <v>0</v>
      </c>
      <c r="AI21" s="13">
        <v>0</v>
      </c>
      <c r="AJ21" s="13">
        <v>10</v>
      </c>
      <c r="AK21" s="22">
        <f>MIN(100,AF21+AG21+AH21+AI21-AJ21)</f>
        <v>31.4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21">
        <f>MIN(100,60+AL21+AM21+AN21+AO21+AP21+AQ21+AR21)</f>
        <v>60</v>
      </c>
      <c r="AT21" s="22">
        <f>Y21*0.2+AE21*0.55+AK21*0.05+AS21*0.2</f>
        <v>72.672</v>
      </c>
      <c r="AU21" s="34">
        <v>2</v>
      </c>
      <c r="AV21" s="35">
        <v>9</v>
      </c>
      <c r="AW21" s="38" t="s">
        <v>77</v>
      </c>
    </row>
    <row r="22" ht="35" customHeight="1" spans="1:49">
      <c r="A22" s="10">
        <v>10</v>
      </c>
      <c r="B22" s="11" t="s">
        <v>78</v>
      </c>
      <c r="C22" s="12">
        <v>22301211012</v>
      </c>
      <c r="D22" s="13">
        <v>0</v>
      </c>
      <c r="E22" s="14">
        <v>0</v>
      </c>
      <c r="F22" s="14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22">
        <f>MIN(100,60+D22+E22+F22+G22+H22+I22+J22-K22-L22-M22-N22-O22-P22-Q22-R22-S22-T22-U22-V22-W22-X22)</f>
        <v>60</v>
      </c>
      <c r="Z22" s="13">
        <v>81.33</v>
      </c>
      <c r="AA22" s="13">
        <v>0</v>
      </c>
      <c r="AB22" s="13">
        <v>0</v>
      </c>
      <c r="AC22" s="13">
        <v>0</v>
      </c>
      <c r="AD22" s="13">
        <v>0</v>
      </c>
      <c r="AE22" s="22">
        <f>MIN(100,Z22+AA22+AB22+AC22-AD22)</f>
        <v>81.33</v>
      </c>
      <c r="AF22" s="13">
        <v>75.4</v>
      </c>
      <c r="AG22" s="13">
        <v>0</v>
      </c>
      <c r="AH22" s="13">
        <v>0</v>
      </c>
      <c r="AI22" s="13">
        <v>0</v>
      </c>
      <c r="AJ22" s="13">
        <v>0</v>
      </c>
      <c r="AK22" s="22">
        <f>MIN(100,AF22+AG22+AH22+AI22-AJ22)</f>
        <v>75.4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>
        <v>0</v>
      </c>
      <c r="AS22" s="21">
        <f>MIN(100,60+AL22+AM22+AN22+AO22+AP22+AQ22+AR22)</f>
        <v>60</v>
      </c>
      <c r="AT22" s="22">
        <f>Y22*0.2+AE22*0.55+AK22*0.05+AS22*0.2</f>
        <v>72.5015</v>
      </c>
      <c r="AU22" s="34">
        <v>6</v>
      </c>
      <c r="AV22" s="35">
        <v>10</v>
      </c>
      <c r="AW22" s="38" t="s">
        <v>79</v>
      </c>
    </row>
    <row r="23" ht="35" customHeight="1" spans="1:49">
      <c r="A23" s="10">
        <v>11</v>
      </c>
      <c r="B23" s="11" t="s">
        <v>80</v>
      </c>
      <c r="C23" s="12">
        <v>22301211011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22">
        <f>MIN(100,60+D23+E23+F23+G23+H23+I23+J23-K23-L23-M23-N23-O23-P23-Q23-R23-S23-T23-U23-V23-W23-X23)</f>
        <v>60</v>
      </c>
      <c r="Z23" s="13">
        <v>82.15</v>
      </c>
      <c r="AA23" s="13">
        <v>0</v>
      </c>
      <c r="AB23" s="13">
        <v>0</v>
      </c>
      <c r="AC23" s="13">
        <v>0</v>
      </c>
      <c r="AD23" s="13">
        <v>0</v>
      </c>
      <c r="AE23" s="22">
        <f>MIN(100,Z23+AA23+AB23+AC23-AD23)</f>
        <v>82.15</v>
      </c>
      <c r="AF23" s="13">
        <v>59.1</v>
      </c>
      <c r="AG23" s="13">
        <v>0</v>
      </c>
      <c r="AH23" s="13">
        <v>0</v>
      </c>
      <c r="AI23" s="13">
        <v>0</v>
      </c>
      <c r="AJ23" s="13">
        <v>10</v>
      </c>
      <c r="AK23" s="22">
        <f>MIN(100,AF23+AG23+AH23+AI23-AJ23)</f>
        <v>49.1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31">
        <v>0</v>
      </c>
      <c r="AS23" s="21">
        <f>MIN(100,60+AL23+AM23+AN23+AO23+AP23+AQ23+AR23)</f>
        <v>60</v>
      </c>
      <c r="AT23" s="22">
        <f>Y23*0.2+AE23*0.55+AK23*0.05+AS23*0.2</f>
        <v>71.6375</v>
      </c>
      <c r="AU23" s="34">
        <v>5</v>
      </c>
      <c r="AV23" s="35">
        <v>11</v>
      </c>
      <c r="AW23" s="38" t="s">
        <v>79</v>
      </c>
    </row>
    <row r="24" ht="35" customHeight="1" spans="1:49">
      <c r="A24" s="10">
        <v>12</v>
      </c>
      <c r="B24" s="11" t="s">
        <v>81</v>
      </c>
      <c r="C24" s="12">
        <v>22301211014</v>
      </c>
      <c r="D24" s="13">
        <v>0</v>
      </c>
      <c r="E24" s="14">
        <v>0</v>
      </c>
      <c r="F24" s="13">
        <v>0</v>
      </c>
      <c r="G24" s="13">
        <v>0</v>
      </c>
      <c r="H24" s="13">
        <v>0</v>
      </c>
      <c r="I24" s="13">
        <v>6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22">
        <f>MIN(100,60+D24+E24+F24+G24+H24+I24+J24-K24-L24-M24-N24-O24-P24-Q24-R24-S24-T24-U24-V24-W24-X24)</f>
        <v>66</v>
      </c>
      <c r="Z24" s="13">
        <v>79.75</v>
      </c>
      <c r="AA24" s="13">
        <v>0</v>
      </c>
      <c r="AB24" s="13">
        <v>0</v>
      </c>
      <c r="AC24" s="13">
        <v>0</v>
      </c>
      <c r="AD24" s="13">
        <v>5</v>
      </c>
      <c r="AE24" s="22">
        <f>MIN(100,Z24+AA24+AB24+AC24-AD24)</f>
        <v>74.75</v>
      </c>
      <c r="AF24" s="13">
        <v>46.7</v>
      </c>
      <c r="AG24" s="13">
        <v>0</v>
      </c>
      <c r="AH24" s="13">
        <v>0</v>
      </c>
      <c r="AI24" s="13">
        <v>0</v>
      </c>
      <c r="AJ24" s="13">
        <v>0</v>
      </c>
      <c r="AK24" s="22">
        <f>MIN(100,AF24+AG24+AH24+AI24-AJ24)</f>
        <v>46.7</v>
      </c>
      <c r="AL24" s="13">
        <v>6</v>
      </c>
      <c r="AM24" s="14">
        <v>0</v>
      </c>
      <c r="AN24" s="14">
        <v>0</v>
      </c>
      <c r="AO24" s="14">
        <v>0</v>
      </c>
      <c r="AP24" s="13">
        <v>8</v>
      </c>
      <c r="AQ24" s="14">
        <v>0</v>
      </c>
      <c r="AR24" s="14">
        <v>0</v>
      </c>
      <c r="AS24" s="21">
        <f>MIN(100,60+AL24+AM24+AN24+AO24+AP24+AQ24+AR24)</f>
        <v>74</v>
      </c>
      <c r="AT24" s="22">
        <f>Y24*0.2+AE24*0.55+AK24*0.05+AS24*0.2</f>
        <v>71.4475</v>
      </c>
      <c r="AU24" s="34">
        <v>9</v>
      </c>
      <c r="AV24" s="35">
        <v>12</v>
      </c>
      <c r="AW24" s="38" t="s">
        <v>79</v>
      </c>
    </row>
    <row r="25" ht="35" customHeight="1" spans="1:49">
      <c r="A25" s="10">
        <v>13</v>
      </c>
      <c r="B25" s="11" t="s">
        <v>82</v>
      </c>
      <c r="C25" s="17">
        <v>22301211017</v>
      </c>
      <c r="D25" s="13">
        <v>0</v>
      </c>
      <c r="E25" s="13">
        <v>0</v>
      </c>
      <c r="F25" s="14">
        <v>0</v>
      </c>
      <c r="G25" s="13">
        <v>0</v>
      </c>
      <c r="H25" s="14">
        <v>5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22">
        <f>MIN(100,60+D25+E25+F25+G25+H25+I25+J25-K25-L25-M25-N25-O25-P25-Q25-R25-S25-T25-U25-V25-W25-X25)</f>
        <v>65</v>
      </c>
      <c r="Z25" s="13">
        <v>78.33</v>
      </c>
      <c r="AA25" s="13">
        <v>0</v>
      </c>
      <c r="AB25" s="13">
        <v>0</v>
      </c>
      <c r="AC25" s="13">
        <v>0</v>
      </c>
      <c r="AD25" s="13">
        <v>0</v>
      </c>
      <c r="AE25" s="22">
        <f>MIN(100,Z25+AA25+AB25+AC25-AD25)</f>
        <v>78.33</v>
      </c>
      <c r="AF25" s="13">
        <v>54.5</v>
      </c>
      <c r="AG25" s="13">
        <v>0</v>
      </c>
      <c r="AH25" s="13">
        <v>0</v>
      </c>
      <c r="AI25" s="13">
        <v>0</v>
      </c>
      <c r="AJ25" s="13">
        <v>10</v>
      </c>
      <c r="AK25" s="22">
        <f>MIN(100,AF25+AG25+AH25+AI25-AJ25)</f>
        <v>44.5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21">
        <f>MIN(100,60+AL25+AM25+AN25+AO25+AP25+AQ25+AR25)</f>
        <v>60</v>
      </c>
      <c r="AT25" s="22">
        <f>Y25*0.2+AE25*0.55+AK25*0.05+AS25*0.2</f>
        <v>70.3065</v>
      </c>
      <c r="AU25" s="34">
        <v>12</v>
      </c>
      <c r="AV25" s="35">
        <v>13</v>
      </c>
      <c r="AW25" s="38" t="s">
        <v>67</v>
      </c>
    </row>
    <row r="26" ht="35" customHeight="1" spans="1:49">
      <c r="A26" s="10">
        <v>14</v>
      </c>
      <c r="B26" s="19" t="s">
        <v>83</v>
      </c>
      <c r="C26" s="17">
        <v>22301211001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4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22">
        <f>MIN(100,60+D26+E26+F26+G26+H26+I26+J26-K26-L26-M26-N26-O26-P26-Q26-R26-S26-T26-U26-V26-W26-X26)</f>
        <v>64</v>
      </c>
      <c r="Z26" s="13">
        <v>77.62</v>
      </c>
      <c r="AA26" s="13">
        <v>0</v>
      </c>
      <c r="AB26" s="13">
        <v>0</v>
      </c>
      <c r="AC26" s="13">
        <v>0</v>
      </c>
      <c r="AD26" s="13">
        <v>5</v>
      </c>
      <c r="AE26" s="22">
        <f>MIN(100,Z26+AA26+AB26+AC26-AD26)</f>
        <v>72.62</v>
      </c>
      <c r="AF26" s="13">
        <v>81.2</v>
      </c>
      <c r="AG26" s="13">
        <v>0</v>
      </c>
      <c r="AH26" s="13">
        <v>2</v>
      </c>
      <c r="AI26" s="13">
        <v>0</v>
      </c>
      <c r="AJ26" s="13">
        <v>0</v>
      </c>
      <c r="AK26" s="22">
        <f>MIN(100,AF26+AG26+AH26+AI26-AJ26)</f>
        <v>83.2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6</v>
      </c>
      <c r="AR26" s="31">
        <v>0</v>
      </c>
      <c r="AS26" s="21">
        <f>MIN(100,60+AL26+AM26+AN26+AO26+AP26+AQ26+AR26)</f>
        <v>66</v>
      </c>
      <c r="AT26" s="22">
        <f>Y26*0.2+AE26*0.55+AK26*0.05+AS26*0.2</f>
        <v>70.101</v>
      </c>
      <c r="AU26" s="34">
        <v>15</v>
      </c>
      <c r="AV26" s="35">
        <v>14</v>
      </c>
      <c r="AW26" s="38" t="s">
        <v>84</v>
      </c>
    </row>
    <row r="27" ht="35" customHeight="1" spans="1:49">
      <c r="A27" s="10">
        <v>15</v>
      </c>
      <c r="B27" s="11" t="s">
        <v>85</v>
      </c>
      <c r="C27" s="17">
        <v>22301211025</v>
      </c>
      <c r="D27" s="13">
        <v>0</v>
      </c>
      <c r="E27" s="13">
        <v>0</v>
      </c>
      <c r="F27" s="14">
        <v>0</v>
      </c>
      <c r="G27" s="13">
        <v>0</v>
      </c>
      <c r="H27" s="13">
        <v>5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22">
        <f>MIN(100,60+D27+E27+F27+G27+H27+I27+J27-K27-L27-M27-N27-O27-P27-Q27-R27-S27-T27-U27-V27-W27-X27)</f>
        <v>65</v>
      </c>
      <c r="Z27" s="13">
        <v>77.99</v>
      </c>
      <c r="AA27" s="13">
        <v>0</v>
      </c>
      <c r="AB27" s="13">
        <v>0</v>
      </c>
      <c r="AC27" s="13">
        <v>0</v>
      </c>
      <c r="AD27" s="13">
        <v>5</v>
      </c>
      <c r="AE27" s="22">
        <f>MIN(100,Z27+AA27+AB27+AC27-AD27)</f>
        <v>72.99</v>
      </c>
      <c r="AF27" s="13">
        <v>68.4</v>
      </c>
      <c r="AG27" s="13">
        <v>0</v>
      </c>
      <c r="AH27" s="13">
        <v>0</v>
      </c>
      <c r="AI27" s="13">
        <v>0</v>
      </c>
      <c r="AJ27" s="13">
        <v>0</v>
      </c>
      <c r="AK27" s="22">
        <f>MIN(100,AF27+AG27+AH27+AI27-AJ27)</f>
        <v>68.4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31">
        <v>0</v>
      </c>
      <c r="AS27" s="21">
        <f>MIN(100,60+AL27+AM27+AN27+AO27+AP27+AQ27+AR27)</f>
        <v>60</v>
      </c>
      <c r="AT27" s="22">
        <f>Y27*0.2+AE27*0.55+AK27*0.05+AS27*0.2</f>
        <v>68.5645</v>
      </c>
      <c r="AU27" s="34">
        <v>14</v>
      </c>
      <c r="AV27" s="35">
        <v>15</v>
      </c>
      <c r="AW27" s="38" t="s">
        <v>71</v>
      </c>
    </row>
    <row r="28" ht="35" customHeight="1" spans="1:49">
      <c r="A28" s="10">
        <v>16</v>
      </c>
      <c r="B28" s="11" t="s">
        <v>86</v>
      </c>
      <c r="C28" s="15" t="s">
        <v>87</v>
      </c>
      <c r="D28" s="13">
        <v>0</v>
      </c>
      <c r="E28" s="13">
        <v>0</v>
      </c>
      <c r="F28" s="14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22">
        <f>MIN(100,60+D28+E28+F28+G28+H28+I28+J28-K28-L28-M28-N28-O28-P28-Q28-R28-S28-T28-U28-V28-W28-X28)</f>
        <v>60</v>
      </c>
      <c r="Z28" s="13">
        <v>77.28</v>
      </c>
      <c r="AA28" s="13">
        <v>0</v>
      </c>
      <c r="AB28" s="13">
        <v>0</v>
      </c>
      <c r="AC28" s="13">
        <v>0</v>
      </c>
      <c r="AD28" s="13">
        <v>5</v>
      </c>
      <c r="AE28" s="22">
        <f>MIN(100,Z28+AA28+AB28+AC28-AD28)</f>
        <v>72.28</v>
      </c>
      <c r="AF28" s="13">
        <v>80.8</v>
      </c>
      <c r="AG28" s="13">
        <v>0</v>
      </c>
      <c r="AH28" s="13">
        <v>0</v>
      </c>
      <c r="AI28" s="13">
        <v>0</v>
      </c>
      <c r="AJ28" s="13">
        <v>0</v>
      </c>
      <c r="AK28" s="22">
        <f>MIN(100,AF28+AG28+AH28+AI28-AJ28)</f>
        <v>80.8</v>
      </c>
      <c r="AL28" s="13">
        <v>3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31">
        <v>0</v>
      </c>
      <c r="AS28" s="21">
        <f>MIN(100,60+AL28+AM28+AN28+AO28+AP28+AQ28+AR28)</f>
        <v>63</v>
      </c>
      <c r="AT28" s="22">
        <f>Y28*0.2+AE28*0.55+AK28*0.05+AS28*0.2</f>
        <v>68.394</v>
      </c>
      <c r="AU28" s="34">
        <v>16</v>
      </c>
      <c r="AV28" s="35">
        <v>16</v>
      </c>
      <c r="AW28" s="38" t="s">
        <v>74</v>
      </c>
    </row>
    <row r="29" ht="35" customHeight="1" spans="1:49">
      <c r="A29" s="10">
        <v>17</v>
      </c>
      <c r="B29" s="11" t="s">
        <v>88</v>
      </c>
      <c r="C29" s="17">
        <v>22301211022</v>
      </c>
      <c r="D29" s="13">
        <v>0</v>
      </c>
      <c r="E29" s="14">
        <v>0</v>
      </c>
      <c r="F29" s="14">
        <v>0</v>
      </c>
      <c r="G29" s="13">
        <v>0</v>
      </c>
      <c r="H29" s="13">
        <v>5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22">
        <f>MIN(100,60+D29+E29+F29+G29+H29+I29+J29-K29-L29-M29-N29-O29-P29-Q29-R29-S29-T29-U29-V29-W29-X29)</f>
        <v>65</v>
      </c>
      <c r="Z29" s="13">
        <v>76.65</v>
      </c>
      <c r="AA29" s="13">
        <v>0</v>
      </c>
      <c r="AB29" s="13">
        <v>0</v>
      </c>
      <c r="AC29" s="13">
        <v>0</v>
      </c>
      <c r="AD29" s="13">
        <v>5</v>
      </c>
      <c r="AE29" s="22">
        <f>MIN(100,Z29+AA29+AB29+AC29-AD29)</f>
        <v>71.65</v>
      </c>
      <c r="AF29" s="13">
        <v>78</v>
      </c>
      <c r="AG29" s="13">
        <v>0</v>
      </c>
      <c r="AH29" s="13">
        <v>0</v>
      </c>
      <c r="AI29" s="13">
        <v>0</v>
      </c>
      <c r="AJ29" s="13">
        <v>0</v>
      </c>
      <c r="AK29" s="22">
        <f>MIN(100,AF29+AG29+AH29+AI29-AJ29)</f>
        <v>78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31">
        <v>0</v>
      </c>
      <c r="AS29" s="21">
        <f>MIN(100,60+AL29+AM29+AN29+AO29+AP29+AQ29+AR29)</f>
        <v>60</v>
      </c>
      <c r="AT29" s="22">
        <f>Y29*0.2+AE29*0.55+AK29*0.05+AS29*0.2</f>
        <v>68.3075</v>
      </c>
      <c r="AU29" s="34">
        <v>18</v>
      </c>
      <c r="AV29" s="35">
        <v>17</v>
      </c>
      <c r="AW29" s="38" t="s">
        <v>71</v>
      </c>
    </row>
    <row r="30" ht="35" customHeight="1" spans="1:49">
      <c r="A30" s="10">
        <v>18</v>
      </c>
      <c r="B30" s="11" t="s">
        <v>89</v>
      </c>
      <c r="C30" s="12">
        <v>22301211009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22">
        <f>MIN(100,60+D30+E30+F30+G30+H30+I30+J30-K30-L30-M30-N30-O30-P30-Q30-R30-S30-T30-U30-V30-W30-X30)</f>
        <v>60</v>
      </c>
      <c r="Z30" s="13">
        <v>76.02</v>
      </c>
      <c r="AA30" s="13">
        <v>0</v>
      </c>
      <c r="AB30" s="13">
        <v>0</v>
      </c>
      <c r="AC30" s="13">
        <v>0</v>
      </c>
      <c r="AD30" s="13">
        <v>5</v>
      </c>
      <c r="AE30" s="22">
        <f>MIN(100,Z30+AA30+AB30+AC30-AD30)</f>
        <v>71.02</v>
      </c>
      <c r="AF30" s="13">
        <v>58.9</v>
      </c>
      <c r="AG30" s="13">
        <v>0</v>
      </c>
      <c r="AH30" s="13">
        <v>0</v>
      </c>
      <c r="AI30" s="13">
        <v>0</v>
      </c>
      <c r="AJ30" s="13">
        <v>10</v>
      </c>
      <c r="AK30" s="22">
        <f>MIN(100,AF30+AG30+AH30+AI30-AJ30)</f>
        <v>48.9</v>
      </c>
      <c r="AL30" s="13">
        <v>6</v>
      </c>
      <c r="AM30" s="13">
        <v>0</v>
      </c>
      <c r="AN30" s="13">
        <v>0</v>
      </c>
      <c r="AO30" s="13">
        <v>0</v>
      </c>
      <c r="AP30" s="13">
        <v>6</v>
      </c>
      <c r="AQ30" s="13">
        <v>0</v>
      </c>
      <c r="AR30" s="31">
        <v>0</v>
      </c>
      <c r="AS30" s="21">
        <f>MIN(100,60+AL30+AM30+AN30+AO30+AP30+AQ30+AR30)</f>
        <v>72</v>
      </c>
      <c r="AT30" s="22">
        <f>Y30*0.2+AE30*0.55+AK30*0.05+AS30*0.2</f>
        <v>67.906</v>
      </c>
      <c r="AU30" s="34">
        <v>19</v>
      </c>
      <c r="AV30" s="35">
        <v>18</v>
      </c>
      <c r="AW30" s="38" t="s">
        <v>79</v>
      </c>
    </row>
    <row r="31" ht="35" customHeight="1" spans="1:49">
      <c r="A31" s="10">
        <v>19</v>
      </c>
      <c r="B31" s="11" t="s">
        <v>90</v>
      </c>
      <c r="C31" s="17">
        <v>22301211016</v>
      </c>
      <c r="D31" s="13">
        <v>0</v>
      </c>
      <c r="E31" s="14">
        <v>0</v>
      </c>
      <c r="F31" s="14">
        <v>0</v>
      </c>
      <c r="G31" s="13">
        <v>0</v>
      </c>
      <c r="H31" s="14">
        <v>5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22">
        <f>MIN(100,60+D31+E31+F31+G31+H31+I31+J31-K31-L31-M31-N31-O31-P31-Q31-R31-S31-T31-U31-V31-W31-X31)</f>
        <v>65</v>
      </c>
      <c r="Z31" s="13">
        <v>76.74</v>
      </c>
      <c r="AA31" s="13">
        <v>0</v>
      </c>
      <c r="AB31" s="13">
        <v>0</v>
      </c>
      <c r="AC31" s="13">
        <v>0</v>
      </c>
      <c r="AD31" s="13">
        <v>10</v>
      </c>
      <c r="AE31" s="22">
        <f>MIN(100,Z31+AA31+AB31+AC31-AD31)</f>
        <v>66.74</v>
      </c>
      <c r="AF31" s="13">
        <v>97.3</v>
      </c>
      <c r="AG31" s="13">
        <v>0</v>
      </c>
      <c r="AH31" s="13">
        <v>4</v>
      </c>
      <c r="AI31" s="13">
        <v>0</v>
      </c>
      <c r="AJ31" s="13">
        <v>0</v>
      </c>
      <c r="AK31" s="22">
        <f>MIN(100,AF31+AG31+AH31+AI31-AJ31)</f>
        <v>100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31">
        <v>0</v>
      </c>
      <c r="AS31" s="21">
        <f>MIN(100,60+AL31+AM31+AN31+AO31+AP31+AQ31+AR31)</f>
        <v>60</v>
      </c>
      <c r="AT31" s="22">
        <f>Y31*0.2+AE31*0.55+AK31*0.05+AS31*0.2</f>
        <v>66.707</v>
      </c>
      <c r="AU31" s="34">
        <v>17</v>
      </c>
      <c r="AV31" s="35">
        <v>19</v>
      </c>
      <c r="AW31" s="38" t="s">
        <v>67</v>
      </c>
    </row>
    <row r="32" ht="35" customHeight="1" spans="1:49">
      <c r="A32" s="10">
        <v>20</v>
      </c>
      <c r="B32" s="11" t="s">
        <v>91</v>
      </c>
      <c r="C32" s="17">
        <v>22301211023</v>
      </c>
      <c r="D32" s="13">
        <v>0</v>
      </c>
      <c r="E32" s="13">
        <v>0</v>
      </c>
      <c r="F32" s="14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22">
        <f>MIN(100,60+D32+E32+F32+G32+H32+I32+J32-K32-L32-M32-N32-O32-P32-Q32-R32-S32-T32-U32-V32-W32-X32)</f>
        <v>60</v>
      </c>
      <c r="Z32" s="13">
        <v>74.28</v>
      </c>
      <c r="AA32" s="13">
        <v>0</v>
      </c>
      <c r="AB32" s="13">
        <v>0</v>
      </c>
      <c r="AC32" s="13">
        <v>0</v>
      </c>
      <c r="AD32" s="13">
        <v>5</v>
      </c>
      <c r="AE32" s="22">
        <f>MIN(100,Z32+AA32+AB32+AC32-AD32)</f>
        <v>69.28</v>
      </c>
      <c r="AF32" s="13">
        <v>76.2</v>
      </c>
      <c r="AG32" s="13">
        <v>0</v>
      </c>
      <c r="AH32" s="13">
        <v>0</v>
      </c>
      <c r="AI32" s="13">
        <v>0</v>
      </c>
      <c r="AJ32" s="13">
        <v>0</v>
      </c>
      <c r="AK32" s="22">
        <f>MIN(100,AF32+AG32+AH32+AI32-AJ32)</f>
        <v>76.2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31">
        <v>0</v>
      </c>
      <c r="AS32" s="21">
        <f>MIN(100,60+AL32+AM32+AN32+AO32+AP32+AQ32+AR32)</f>
        <v>60</v>
      </c>
      <c r="AT32" s="22">
        <f>Y32*0.2+AE32*0.55+AK32*0.05+AS32*0.2</f>
        <v>65.914</v>
      </c>
      <c r="AU32" s="34">
        <v>26</v>
      </c>
      <c r="AV32" s="35">
        <v>20</v>
      </c>
      <c r="AW32" s="38" t="s">
        <v>71</v>
      </c>
    </row>
    <row r="33" ht="35" customHeight="1" spans="1:49">
      <c r="A33" s="10">
        <v>21</v>
      </c>
      <c r="B33" s="11" t="s">
        <v>92</v>
      </c>
      <c r="C33" s="17">
        <v>22301211021</v>
      </c>
      <c r="D33" s="13">
        <v>0</v>
      </c>
      <c r="E33" s="13">
        <v>0</v>
      </c>
      <c r="F33" s="14">
        <v>0</v>
      </c>
      <c r="G33" s="13">
        <v>0</v>
      </c>
      <c r="H33" s="13">
        <v>5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22">
        <f>MIN(100,60+D33+E33+F33+G33+H33+I33+J33-K33-L33-M33-N33-O33-P33-Q33-R33-S33-T33-U33-V33-W33-X33)</f>
        <v>65</v>
      </c>
      <c r="Z33" s="13">
        <v>75.26</v>
      </c>
      <c r="AA33" s="13">
        <v>0</v>
      </c>
      <c r="AB33" s="13">
        <v>0</v>
      </c>
      <c r="AC33" s="13">
        <v>0</v>
      </c>
      <c r="AD33" s="13">
        <v>5</v>
      </c>
      <c r="AE33" s="22">
        <f>MIN(100,Z33+AA33+AB33+AC33-AD33)</f>
        <v>70.26</v>
      </c>
      <c r="AF33" s="13">
        <v>49.5</v>
      </c>
      <c r="AG33" s="13">
        <v>0</v>
      </c>
      <c r="AH33" s="13">
        <v>0</v>
      </c>
      <c r="AI33" s="13">
        <v>0</v>
      </c>
      <c r="AJ33" s="13">
        <v>10</v>
      </c>
      <c r="AK33" s="22">
        <f>MIN(100,AF33+AG33+AH33+AI33-AJ33)</f>
        <v>39.5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31">
        <v>0</v>
      </c>
      <c r="AS33" s="21">
        <f>MIN(100,60+AL33+AM33+AN33+AO33+AP33+AQ33+AR33)</f>
        <v>60</v>
      </c>
      <c r="AT33" s="22">
        <f>Y33*0.2+AE33*0.55+AK33*0.05+AS33*0.2</f>
        <v>65.618</v>
      </c>
      <c r="AU33" s="34">
        <v>21</v>
      </c>
      <c r="AV33" s="35">
        <v>21</v>
      </c>
      <c r="AW33" s="38" t="s">
        <v>71</v>
      </c>
    </row>
    <row r="34" ht="35" customHeight="1" spans="1:49">
      <c r="A34" s="10">
        <v>22</v>
      </c>
      <c r="B34" s="11" t="s">
        <v>93</v>
      </c>
      <c r="C34" s="12">
        <v>22301211005</v>
      </c>
      <c r="D34" s="13">
        <v>0</v>
      </c>
      <c r="E34" s="14">
        <v>0</v>
      </c>
      <c r="F34" s="14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22">
        <f>MIN(100,60+D34+E34+F34+G34+H34+I34+J34-K34-L34-M34-N34-O34-P34-Q34-R34-S34-T34-U34-V34-W34-X34)</f>
        <v>60</v>
      </c>
      <c r="Z34" s="13">
        <v>75.31</v>
      </c>
      <c r="AA34" s="13">
        <v>0</v>
      </c>
      <c r="AB34" s="13">
        <v>0</v>
      </c>
      <c r="AC34" s="13">
        <v>0</v>
      </c>
      <c r="AD34" s="13">
        <v>5</v>
      </c>
      <c r="AE34" s="22">
        <f>MIN(100,Z34+AA34+AB34+AC34-AD34)</f>
        <v>70.31</v>
      </c>
      <c r="AF34" s="13">
        <v>53</v>
      </c>
      <c r="AG34" s="13">
        <v>0</v>
      </c>
      <c r="AH34" s="13">
        <v>0</v>
      </c>
      <c r="AI34" s="13">
        <v>0</v>
      </c>
      <c r="AJ34" s="13">
        <v>10</v>
      </c>
      <c r="AK34" s="22">
        <f>MIN(100,AF34+AG34+AH34+AI34-AJ34)</f>
        <v>43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31">
        <v>0</v>
      </c>
      <c r="AS34" s="21">
        <f>MIN(100,60+AL34+AM34+AN34+AO34+AP34+AQ34+AR34)</f>
        <v>60</v>
      </c>
      <c r="AT34" s="22">
        <f>Y34*0.2+AE34*0.55+AK34*0.05+AS34*0.2</f>
        <v>64.8205</v>
      </c>
      <c r="AU34" s="34">
        <v>20</v>
      </c>
      <c r="AV34" s="35">
        <v>22</v>
      </c>
      <c r="AW34" s="38" t="s">
        <v>57</v>
      </c>
    </row>
    <row r="35" ht="35" customHeight="1" spans="1:49">
      <c r="A35" s="10">
        <v>23</v>
      </c>
      <c r="B35" s="11" t="s">
        <v>94</v>
      </c>
      <c r="C35" s="17">
        <v>22301211018</v>
      </c>
      <c r="D35" s="13">
        <v>0</v>
      </c>
      <c r="E35" s="14">
        <v>0</v>
      </c>
      <c r="F35" s="14">
        <v>0</v>
      </c>
      <c r="G35" s="13">
        <v>0</v>
      </c>
      <c r="H35" s="14">
        <v>5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22">
        <f>MIN(100,60+D35+E35+F35+G35+H35+I35+J35-K35-L35-M35-N35-O35-P35-Q35-R35-S35-T35-U35-V35-W35-X35)</f>
        <v>65</v>
      </c>
      <c r="Z35" s="13">
        <v>74.81</v>
      </c>
      <c r="AA35" s="13">
        <v>0</v>
      </c>
      <c r="AB35" s="13">
        <v>0</v>
      </c>
      <c r="AC35" s="13">
        <v>0</v>
      </c>
      <c r="AD35" s="13">
        <v>10</v>
      </c>
      <c r="AE35" s="22">
        <f>MIN(100,Z35+AA35+AB35+AC35-AD35)</f>
        <v>64.81</v>
      </c>
      <c r="AF35" s="13">
        <v>77</v>
      </c>
      <c r="AG35" s="13">
        <v>0</v>
      </c>
      <c r="AH35" s="13">
        <v>0</v>
      </c>
      <c r="AI35" s="13">
        <v>0</v>
      </c>
      <c r="AJ35" s="13">
        <v>0</v>
      </c>
      <c r="AK35" s="22">
        <f>MIN(100,AF35+AG35+AH35+AI35-AJ35)</f>
        <v>77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31">
        <v>0</v>
      </c>
      <c r="AS35" s="21">
        <f>MIN(100,60+AL35+AM35+AN35+AO35+AP35+AQ35+AR35)</f>
        <v>60</v>
      </c>
      <c r="AT35" s="22">
        <f>Y35*0.2+AE35*0.55+AK35*0.05+AS35*0.2</f>
        <v>64.4955</v>
      </c>
      <c r="AU35" s="34">
        <v>23</v>
      </c>
      <c r="AV35" s="35">
        <v>23</v>
      </c>
      <c r="AW35" s="38" t="s">
        <v>67</v>
      </c>
    </row>
    <row r="36" ht="35" customHeight="1" spans="1:49">
      <c r="A36" s="10">
        <v>24</v>
      </c>
      <c r="B36" s="12" t="s">
        <v>95</v>
      </c>
      <c r="C36" s="17">
        <v>22301211015</v>
      </c>
      <c r="D36" s="13">
        <v>0</v>
      </c>
      <c r="E36" s="13">
        <v>0</v>
      </c>
      <c r="F36" s="13">
        <v>0</v>
      </c>
      <c r="G36" s="13">
        <v>0</v>
      </c>
      <c r="H36" s="13">
        <v>5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22">
        <f>MIN(100,60+D36+E36+F36+G36+H36+I36+J36-K36-L36-M36-N36-O36-P36-Q36-R36-S36-T36-U36-V36-W36-X36)</f>
        <v>65</v>
      </c>
      <c r="Z36" s="13">
        <v>74.71</v>
      </c>
      <c r="AA36" s="13">
        <v>0</v>
      </c>
      <c r="AB36" s="13">
        <v>0</v>
      </c>
      <c r="AC36" s="13">
        <v>0</v>
      </c>
      <c r="AD36" s="13">
        <v>10</v>
      </c>
      <c r="AE36" s="22">
        <f>MIN(100,Z36+AA36+AB36+AC36-AD36)</f>
        <v>64.71</v>
      </c>
      <c r="AF36" s="13">
        <v>74.4</v>
      </c>
      <c r="AG36" s="13">
        <v>0</v>
      </c>
      <c r="AH36" s="13">
        <v>0</v>
      </c>
      <c r="AI36" s="13">
        <v>0</v>
      </c>
      <c r="AJ36" s="13">
        <v>0</v>
      </c>
      <c r="AK36" s="22">
        <f>MIN(100,AF36+AG36+AH36+AI36-AJ36)</f>
        <v>74.4</v>
      </c>
      <c r="AL36" s="13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37">
        <v>0</v>
      </c>
      <c r="AS36" s="21">
        <f>MIN(100,60+AL36+AM36+AN36+AO36+AP36+AQ36+AR36)</f>
        <v>60</v>
      </c>
      <c r="AT36" s="22">
        <f>Y36*0.2+AE36*0.55+AK36*0.05+AS36*0.2</f>
        <v>64.3105</v>
      </c>
      <c r="AU36" s="34">
        <v>25</v>
      </c>
      <c r="AV36" s="35">
        <v>24</v>
      </c>
      <c r="AW36" s="38" t="s">
        <v>67</v>
      </c>
    </row>
    <row r="37" ht="35" customHeight="1" spans="1:49">
      <c r="A37" s="10">
        <v>25</v>
      </c>
      <c r="B37" s="11" t="s">
        <v>96</v>
      </c>
      <c r="C37" s="12">
        <v>22301211004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22">
        <f>MIN(100,60+D37+E37+F37+G37+H37+I37+J37-K37-L37-M37-N37-O37-P37-Q37-R37-S37-T37-U37-V37-W37-X37)</f>
        <v>60</v>
      </c>
      <c r="Z37" s="13">
        <v>75.23</v>
      </c>
      <c r="AA37" s="13">
        <v>3</v>
      </c>
      <c r="AB37" s="13">
        <v>0</v>
      </c>
      <c r="AC37" s="13">
        <v>0</v>
      </c>
      <c r="AD37" s="13">
        <v>10</v>
      </c>
      <c r="AE37" s="22">
        <f>MIN(100,Z37+AA37+AB37+AC37-AD37)</f>
        <v>68.23</v>
      </c>
      <c r="AF37" s="13">
        <v>59.9</v>
      </c>
      <c r="AG37" s="13">
        <v>0</v>
      </c>
      <c r="AH37" s="13">
        <v>0</v>
      </c>
      <c r="AI37" s="13">
        <v>0</v>
      </c>
      <c r="AJ37" s="13">
        <v>10</v>
      </c>
      <c r="AK37" s="22">
        <f>MIN(100,AF37+AG37+AH37+AI37-AJ37)</f>
        <v>49.9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31">
        <v>0</v>
      </c>
      <c r="AR37" s="31">
        <v>0</v>
      </c>
      <c r="AS37" s="21">
        <f>MIN(100,60+AL37+AM37+AN37+AO37+AP37+AQ37+AR37)</f>
        <v>60</v>
      </c>
      <c r="AT37" s="22">
        <f>Y37*0.2+AE37*0.55+AK37*0.05+AS37*0.2</f>
        <v>64.0215</v>
      </c>
      <c r="AU37" s="34">
        <v>22</v>
      </c>
      <c r="AV37" s="35">
        <v>25</v>
      </c>
      <c r="AW37" s="38" t="s">
        <v>57</v>
      </c>
    </row>
    <row r="38" ht="35" customHeight="1" spans="1:49">
      <c r="A38" s="10">
        <v>26</v>
      </c>
      <c r="B38" s="11" t="s">
        <v>97</v>
      </c>
      <c r="C38" s="12">
        <v>22301211006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22">
        <f>MIN(100,60+D38+E38+F38+G38+H38+I38+J38-K38-L38-M38-N38-O38-P38-Q38-R38-S38-T38-U38-V38-W38-X38)</f>
        <v>60</v>
      </c>
      <c r="Z38" s="13">
        <v>74.72</v>
      </c>
      <c r="AA38" s="13">
        <v>0</v>
      </c>
      <c r="AB38" s="13">
        <v>0</v>
      </c>
      <c r="AC38" s="13">
        <v>0</v>
      </c>
      <c r="AD38" s="13">
        <v>10</v>
      </c>
      <c r="AE38" s="22">
        <f>MIN(100,Z38+AA38+AB38+AC38-AD38)</f>
        <v>64.72</v>
      </c>
      <c r="AF38" s="13">
        <v>69.8</v>
      </c>
      <c r="AG38" s="13">
        <v>0</v>
      </c>
      <c r="AH38" s="13">
        <v>0</v>
      </c>
      <c r="AI38" s="13">
        <v>0</v>
      </c>
      <c r="AJ38" s="13">
        <v>0</v>
      </c>
      <c r="AK38" s="22">
        <f>MIN(100,AF38+AG38+AH38+AI38-AJ38)</f>
        <v>69.8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31">
        <v>0</v>
      </c>
      <c r="AS38" s="21">
        <f>MIN(100,60+AL38+AM38+AN38+AO38+AP38+AQ38+AR38)</f>
        <v>60</v>
      </c>
      <c r="AT38" s="22">
        <f>Y38*0.2+AE38*0.55+AK38*0.05+AS38*0.2</f>
        <v>63.086</v>
      </c>
      <c r="AU38" s="34">
        <v>24</v>
      </c>
      <c r="AV38" s="35">
        <v>26</v>
      </c>
      <c r="AW38" s="38" t="s">
        <v>57</v>
      </c>
    </row>
    <row r="39" ht="35" customHeight="1" spans="1:49">
      <c r="A39" s="10">
        <v>27</v>
      </c>
      <c r="B39" s="11" t="s">
        <v>98</v>
      </c>
      <c r="C39" s="15" t="s">
        <v>99</v>
      </c>
      <c r="D39" s="13">
        <v>0</v>
      </c>
      <c r="E39" s="13">
        <v>0</v>
      </c>
      <c r="F39" s="14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22">
        <f>MIN(100,60+D39+E39+F39+G39+H39+I39+J39-K39-L39-M39-N39-O39-P39-Q39-R39-S39-T39-U39-V39-W39-X39)</f>
        <v>60</v>
      </c>
      <c r="Z39" s="14">
        <v>71.81</v>
      </c>
      <c r="AA39" s="13">
        <v>0</v>
      </c>
      <c r="AB39" s="13">
        <v>0</v>
      </c>
      <c r="AC39" s="13">
        <v>0</v>
      </c>
      <c r="AD39" s="14">
        <v>10</v>
      </c>
      <c r="AE39" s="22">
        <f>MIN(100,Z39+AA39+AB39+AC39-AD39)</f>
        <v>61.81</v>
      </c>
      <c r="AF39" s="14">
        <v>66.8</v>
      </c>
      <c r="AG39" s="13">
        <v>0</v>
      </c>
      <c r="AH39" s="13">
        <v>0</v>
      </c>
      <c r="AI39" s="13">
        <v>0</v>
      </c>
      <c r="AJ39" s="13">
        <v>0</v>
      </c>
      <c r="AK39" s="22">
        <f>MIN(100,AF39+AG39+AH39+AI39-AJ39)</f>
        <v>66.8</v>
      </c>
      <c r="AL39" s="13">
        <v>6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31">
        <v>0</v>
      </c>
      <c r="AS39" s="21">
        <f>MIN(100,60+AL39+AM39+AN39+AO39+AP39+AQ39+AR39)</f>
        <v>66</v>
      </c>
      <c r="AT39" s="22">
        <f>Y39*0.2+AE39*0.55+AK39*0.05+AS39*0.2</f>
        <v>62.5355</v>
      </c>
      <c r="AU39" s="34">
        <v>29</v>
      </c>
      <c r="AV39" s="35">
        <v>27</v>
      </c>
      <c r="AW39" s="38" t="s">
        <v>77</v>
      </c>
    </row>
    <row r="40" ht="35" customHeight="1" spans="1:49">
      <c r="A40" s="10">
        <v>28</v>
      </c>
      <c r="B40" s="11" t="s">
        <v>100</v>
      </c>
      <c r="C40" s="15" t="s">
        <v>101</v>
      </c>
      <c r="D40" s="13">
        <v>0</v>
      </c>
      <c r="E40" s="13">
        <v>0</v>
      </c>
      <c r="F40" s="14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22">
        <f>MIN(100,60+D40+E40+F40+G40+H40+I40+J40-K40-L40-M40-N40-O40-P40-Q40-R40-S40-T40-U40-V40-W40-X40)</f>
        <v>60</v>
      </c>
      <c r="Z40" s="13">
        <v>74.02</v>
      </c>
      <c r="AA40" s="13">
        <v>0</v>
      </c>
      <c r="AB40" s="13">
        <v>0</v>
      </c>
      <c r="AC40" s="13">
        <v>0</v>
      </c>
      <c r="AD40" s="13">
        <v>10</v>
      </c>
      <c r="AE40" s="22">
        <f>MIN(100,Z40+AA40+AB40+AC40-AD40)</f>
        <v>64.02</v>
      </c>
      <c r="AF40" s="13">
        <v>60.9</v>
      </c>
      <c r="AG40" s="13">
        <v>0</v>
      </c>
      <c r="AH40" s="13">
        <v>0</v>
      </c>
      <c r="AI40" s="13">
        <v>0</v>
      </c>
      <c r="AJ40" s="13">
        <v>0</v>
      </c>
      <c r="AK40" s="22">
        <f>MIN(100,AF40+AG40+AH40+AI40-AJ40)</f>
        <v>60.9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21">
        <f>MIN(100,60+AL40+AM40+AN40+AO40+AP40+AQ40+AR40)</f>
        <v>60</v>
      </c>
      <c r="AT40" s="22">
        <f>Y40*0.2+AE40*0.55+AK40*0.05+AS40*0.2</f>
        <v>62.256</v>
      </c>
      <c r="AU40" s="34">
        <v>27</v>
      </c>
      <c r="AV40" s="35">
        <v>28</v>
      </c>
      <c r="AW40" s="38" t="s">
        <v>77</v>
      </c>
    </row>
    <row r="41" ht="35" customHeight="1" spans="1:49">
      <c r="A41" s="10">
        <v>29</v>
      </c>
      <c r="B41" s="11" t="s">
        <v>102</v>
      </c>
      <c r="C41" s="15" t="s">
        <v>103</v>
      </c>
      <c r="D41" s="13">
        <v>0</v>
      </c>
      <c r="E41" s="14">
        <v>0</v>
      </c>
      <c r="F41" s="14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22">
        <f>MIN(100,60+D41+E41+F41+G41+H41+I41+J41-K41-L41-M41-N41-O41-P41-Q41-R41-S41-T41-U41-V41-W41-X41)</f>
        <v>60</v>
      </c>
      <c r="Z41" s="13">
        <v>73.34</v>
      </c>
      <c r="AA41" s="13">
        <v>0</v>
      </c>
      <c r="AB41" s="13">
        <v>0</v>
      </c>
      <c r="AC41" s="13">
        <v>0</v>
      </c>
      <c r="AD41" s="13">
        <v>10</v>
      </c>
      <c r="AE41" s="22">
        <f>MIN(100,Z41+AA41+AB41+AC41-AD41)</f>
        <v>63.34</v>
      </c>
      <c r="AF41" s="13">
        <v>68.3</v>
      </c>
      <c r="AG41" s="13">
        <v>0</v>
      </c>
      <c r="AH41" s="13">
        <v>0</v>
      </c>
      <c r="AI41" s="13">
        <v>0</v>
      </c>
      <c r="AJ41" s="13">
        <v>0</v>
      </c>
      <c r="AK41" s="22">
        <f>MIN(100,AF41+AG41+AH41+AI41-AJ41)</f>
        <v>68.3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21">
        <f>MIN(100,60+AL41+AM41+AN41+AO41+AP41+AQ41+AR41)</f>
        <v>60</v>
      </c>
      <c r="AT41" s="22">
        <f>Y41*0.2+AE41*0.55+AK41*0.05+AS41*0.2</f>
        <v>62.252</v>
      </c>
      <c r="AU41" s="34">
        <v>28</v>
      </c>
      <c r="AV41" s="35">
        <v>29</v>
      </c>
      <c r="AW41" s="38" t="s">
        <v>77</v>
      </c>
    </row>
    <row r="42" ht="35" customHeight="1" spans="1:49">
      <c r="A42" s="10">
        <v>30</v>
      </c>
      <c r="B42" s="11" t="s">
        <v>104</v>
      </c>
      <c r="C42" s="15">
        <v>22304012020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22">
        <f>MIN(100,60+D42+E42+F42+G42+H42+I42+J42-K42-L42-M42-N42-O42-P42-Q42-R42-S42-T42-U42-V42-W42-X42)</f>
        <v>60</v>
      </c>
      <c r="Z42" s="13">
        <v>71.36</v>
      </c>
      <c r="AA42" s="13">
        <v>0</v>
      </c>
      <c r="AB42" s="13">
        <v>0</v>
      </c>
      <c r="AC42" s="13">
        <v>0</v>
      </c>
      <c r="AD42" s="13">
        <v>10</v>
      </c>
      <c r="AE42" s="22">
        <f>MIN(100,Z42+AA42+AB42+AC42-AD42)</f>
        <v>61.36</v>
      </c>
      <c r="AF42" s="13">
        <v>75.2</v>
      </c>
      <c r="AG42" s="13">
        <v>0</v>
      </c>
      <c r="AH42" s="13">
        <v>0</v>
      </c>
      <c r="AI42" s="13">
        <v>0</v>
      </c>
      <c r="AJ42" s="13">
        <v>0</v>
      </c>
      <c r="AK42" s="22">
        <f>MIN(100,AF42+AG42+AH42+AI42-AJ42)</f>
        <v>75.2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21">
        <f>MIN(100,60+AL42+AM42+AN42+AO42+AP42+AQ42+AR42)</f>
        <v>60</v>
      </c>
      <c r="AT42" s="22">
        <f>Y42*0.2+AE42*0.55+AK42*0.05+AS42*0.2</f>
        <v>61.508</v>
      </c>
      <c r="AU42" s="34">
        <v>30</v>
      </c>
      <c r="AV42" s="35">
        <v>30</v>
      </c>
      <c r="AW42" s="38" t="s">
        <v>79</v>
      </c>
    </row>
    <row r="43" ht="35" customHeight="1" spans="1:49">
      <c r="A43" s="10">
        <v>31</v>
      </c>
      <c r="B43" s="11" t="s">
        <v>105</v>
      </c>
      <c r="C43" s="17">
        <v>22301211020</v>
      </c>
      <c r="D43" s="13">
        <v>0</v>
      </c>
      <c r="E43" s="14">
        <v>0</v>
      </c>
      <c r="F43" s="14">
        <v>0</v>
      </c>
      <c r="G43" s="13">
        <v>0</v>
      </c>
      <c r="H43" s="14">
        <v>5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22">
        <f>MIN(100,60+D43+E43+F43+G43+H43+I43+J43-K43-L43-M43-N43-O43-P43-Q43-R43-S43-T43-U43-V43-W43-X43)</f>
        <v>65</v>
      </c>
      <c r="Z43" s="13">
        <v>69.9</v>
      </c>
      <c r="AA43" s="13">
        <v>0</v>
      </c>
      <c r="AB43" s="13">
        <v>0</v>
      </c>
      <c r="AC43" s="13">
        <v>0</v>
      </c>
      <c r="AD43" s="13">
        <v>10</v>
      </c>
      <c r="AE43" s="22">
        <f>MIN(100,Z43+AA43+AB43+AC43-AD43)</f>
        <v>59.9</v>
      </c>
      <c r="AF43" s="13">
        <v>45.8</v>
      </c>
      <c r="AG43" s="13">
        <v>0</v>
      </c>
      <c r="AH43" s="13">
        <v>0</v>
      </c>
      <c r="AI43" s="13">
        <v>0</v>
      </c>
      <c r="AJ43" s="13">
        <v>10</v>
      </c>
      <c r="AK43" s="22">
        <f>MIN(100,AF43+AG43+AH43+AI43-AJ43)</f>
        <v>35.8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21">
        <f>MIN(100,60+AL43+AM43+AN43+AO43+AP43+AQ43+AR43)</f>
        <v>60</v>
      </c>
      <c r="AT43" s="22">
        <f>Y43*0.2+AE43*0.55+AK43*0.05+AS43*0.2</f>
        <v>59.735</v>
      </c>
      <c r="AU43" s="34">
        <v>31</v>
      </c>
      <c r="AV43" s="35">
        <v>31</v>
      </c>
      <c r="AW43" s="38" t="s">
        <v>67</v>
      </c>
    </row>
    <row r="44" ht="35" customHeight="1" spans="1:49">
      <c r="A44" s="20" t="s">
        <v>106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</row>
    <row r="45" ht="40" customHeight="1"/>
    <row r="46" ht="40" customHeight="1"/>
    <row r="47" ht="40" customHeight="1"/>
    <row r="48" ht="40" customHeight="1"/>
    <row r="49" ht="40" customHeight="1"/>
    <row r="50" ht="40" customHeight="1"/>
    <row r="51" ht="40" customHeight="1"/>
    <row r="52" ht="40" customHeight="1"/>
  </sheetData>
  <sortState ref="A13:AW43">
    <sortCondition ref="AV13:AV43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4:AW44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" right="0.7" top="0.75" bottom="0.75" header="0.3" footer="0.3"/>
  <pageSetup paperSize="8" scale="5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邢辉</dc:creator>
  <cp:lastModifiedBy>一创图文合肥学院店</cp:lastModifiedBy>
  <dcterms:created xsi:type="dcterms:W3CDTF">2015-06-05T18:19:00Z</dcterms:created>
  <dcterms:modified xsi:type="dcterms:W3CDTF">2025-10-12T11:04:12Z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59C9ED5F87C74D9A98C21D87A22E689B_13</vt:lpwstr>
  </property>
  <property fmtid="{D5CDD505-2E9C-101B-9397-08002B2CF9AE}" pid="3" name="KSOProductBuildVer">
    <vt:lpwstr>2052-12.1.0.22529</vt:lpwstr>
  </property>
</Properties>
</file>