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worksheets/sheet3.xml" ContentType="application/vnd.openxmlformats-officedocument.spreadsheetml.worksheet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styles.xml" ContentType="application/vnd.openxmlformats-officedocument.spreadsheetml.styles+xml"/>
</Types>
</file>

<file path=_rels/.rels><?xml version="1.0" encoding="UTF-8" standalone="yes"?><Relationships xmlns="http://schemas.openxmlformats.org/package/2006/relationships"><Relationship Id="rId0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workbookPr defaultThemeVersion="153222"/>
  <bookViews>
    <workbookView activeTab="0"/>
  </bookViews>
  <sheets>
    <sheet name="Sheet1" sheetId="1" r:id="rId3"/>
    <sheet name="Sheet2" sheetId="2" r:id="rId4"/>
    <sheet name="Sheet3" sheetId="3" r:id="rId5"/>
  </sheets>
  <calcPr calcId="144525"/>
</workbook>
</file>

<file path=xl/sharedStrings.xml><?xml version="1.0" encoding="utf-8"?>
<sst xmlns="http://schemas.openxmlformats.org/spreadsheetml/2006/main" count="134" uniqueCount="134">
  <si>
    <t/>
  </si>
  <si>
    <t>合肥学院学生综合素质测评一览表</t>
  </si>
  <si>
    <t xml:space="preserve">学院（盖章）：                     班级：                     填表人（签名）：                     审核人（签名）：       </t>
  </si>
  <si>
    <t>项目</t>
  </si>
  <si>
    <t>体育素质（占5%）</t>
  </si>
  <si>
    <t>综合
素质
测评
总分</t>
  </si>
  <si>
    <t>学年学业成绩排名（以教务部门提供为准）</t>
  </si>
  <si>
    <t>综合素质测评成绩排名</t>
  </si>
  <si>
    <t>宿舍（社区+栋+房号）或“外宿”</t>
  </si>
  <si>
    <t>加减分</t>
  </si>
  <si>
    <t>加   分</t>
  </si>
  <si>
    <t>减           分（填正数）</t>
  </si>
  <si>
    <t>本项总分（超过100按100计算）</t>
  </si>
  <si>
    <t>减分（填正数）</t>
  </si>
  <si>
    <t>加分</t>
  </si>
  <si>
    <t>新生《学生手册》考试优秀</t>
  </si>
  <si>
    <t>新生军训优秀学员</t>
  </si>
  <si>
    <t>文明
寝室</t>
  </si>
  <si>
    <t>通报
表扬</t>
  </si>
  <si>
    <t>“三下乡”“四进社区”社会实践活动</t>
  </si>
  <si>
    <t>校外青年志愿者（义工）活动</t>
  </si>
  <si>
    <t>新生《学生手册》考试不及格</t>
  </si>
  <si>
    <t>酗酒抽烟乱扔烟蒂</t>
  </si>
  <si>
    <t>无故不参加集体活动</t>
  </si>
  <si>
    <t>故意损坏公物、浪费水电粮食</t>
  </si>
  <si>
    <t>寝室使用明火违规电器、无故晚归、饮酒赌博</t>
  </si>
  <si>
    <t>旷课</t>
  </si>
  <si>
    <t>违反校纪校规、违反团纪</t>
  </si>
  <si>
    <t>测评中弄虚作假、舞弊</t>
  </si>
  <si>
    <t>有损大学生形象、有损社会公德</t>
  </si>
  <si>
    <t>恶意
欠费</t>
  </si>
  <si>
    <t>考试
作弊</t>
  </si>
  <si>
    <t>宣传从事迷信活动、违规从事宗教活动</t>
  </si>
  <si>
    <t>传播非法信息、从事非法传销</t>
  </si>
  <si>
    <t>学年学业成绩（以教务部门提供为准）</t>
  </si>
  <si>
    <t>英语四、六级</t>
  </si>
  <si>
    <t>国家计算机二级考试</t>
  </si>
  <si>
    <t>课程
不及格</t>
  </si>
  <si>
    <t>体质健康测试成绩（以公体部门提供为准）</t>
  </si>
  <si>
    <t>体育
俱乐部
联赛</t>
  </si>
  <si>
    <t>各级体育活动</t>
  </si>
  <si>
    <t>学生体质健康测试低于60分</t>
  </si>
  <si>
    <t>担任学生干部</t>
  </si>
  <si>
    <t>发表学术论文</t>
  </si>
  <si>
    <t>专利</t>
  </si>
  <si>
    <t>咨询
报告</t>
  </si>
  <si>
    <t xml:space="preserve">学科
竞赛  </t>
  </si>
  <si>
    <t>文艺
活动</t>
  </si>
  <si>
    <t xml:space="preserve"> </t>
  </si>
  <si>
    <t>序号</t>
  </si>
  <si>
    <t>姓名</t>
  </si>
  <si>
    <t>学号</t>
  </si>
  <si>
    <t>胡越垚</t>
  </si>
  <si>
    <t>30</t>
  </si>
  <si>
    <t>兰苑45栋213</t>
  </si>
  <si>
    <t>葛李懿</t>
  </si>
  <si>
    <t>1</t>
  </si>
  <si>
    <t>郑仕锦</t>
  </si>
  <si>
    <t>7</t>
  </si>
  <si>
    <t>韦俊</t>
  </si>
  <si>
    <t>4</t>
  </si>
  <si>
    <t>吴昊然</t>
  </si>
  <si>
    <t>23</t>
  </si>
  <si>
    <t>范帅玉</t>
  </si>
  <si>
    <t>6</t>
  </si>
  <si>
    <t>兰苑45栋214</t>
  </si>
  <si>
    <t>李俊</t>
  </si>
  <si>
    <t>2</t>
  </si>
  <si>
    <t>张伟豪</t>
  </si>
  <si>
    <t>26</t>
  </si>
  <si>
    <t>钱俊涛</t>
  </si>
  <si>
    <t>14</t>
  </si>
  <si>
    <t>张子帅</t>
  </si>
  <si>
    <t>19</t>
  </si>
  <si>
    <t>周翔</t>
  </si>
  <si>
    <t>34</t>
  </si>
  <si>
    <t>兰苑45栋215</t>
  </si>
  <si>
    <t>谢天呈</t>
  </si>
  <si>
    <t>12</t>
  </si>
  <si>
    <t>付心悦</t>
  </si>
  <si>
    <t>24</t>
  </si>
  <si>
    <t>桂苑五栋112</t>
  </si>
  <si>
    <t>赵磊</t>
  </si>
  <si>
    <t>32</t>
  </si>
  <si>
    <t>刘晨冉</t>
  </si>
  <si>
    <t>31</t>
  </si>
  <si>
    <t>李庆阳</t>
  </si>
  <si>
    <t>13</t>
  </si>
  <si>
    <t>骆齐钰</t>
  </si>
  <si>
    <t>29</t>
  </si>
  <si>
    <t>卢文赫</t>
  </si>
  <si>
    <t>20</t>
  </si>
  <si>
    <t>兰苑45栋216</t>
  </si>
  <si>
    <t>马润祥</t>
  </si>
  <si>
    <t>16</t>
  </si>
  <si>
    <t>徐邦喆</t>
  </si>
  <si>
    <t>9</t>
  </si>
  <si>
    <t>朱瀚宸</t>
  </si>
  <si>
    <t>25</t>
  </si>
  <si>
    <t>葛启辰</t>
  </si>
  <si>
    <t>27</t>
  </si>
  <si>
    <t>武铭齐</t>
  </si>
  <si>
    <t>3</t>
  </si>
  <si>
    <t>兰苑45栋217</t>
  </si>
  <si>
    <t>李梦成</t>
  </si>
  <si>
    <t>28</t>
  </si>
  <si>
    <t>刘永康</t>
  </si>
  <si>
    <t>33</t>
  </si>
  <si>
    <t>黄梦杰</t>
  </si>
  <si>
    <t>10</t>
  </si>
  <si>
    <t>李硕</t>
  </si>
  <si>
    <t>5</t>
  </si>
  <si>
    <t>胡凯</t>
  </si>
  <si>
    <t>21</t>
  </si>
  <si>
    <t>刘家伟</t>
  </si>
  <si>
    <t>18</t>
  </si>
  <si>
    <t>兰苑45栋218</t>
  </si>
  <si>
    <t>信浩</t>
  </si>
  <si>
    <t>17</t>
  </si>
  <si>
    <t>梁升</t>
  </si>
  <si>
    <t>11</t>
  </si>
  <si>
    <t>巩文杰</t>
  </si>
  <si>
    <t>8</t>
  </si>
  <si>
    <t>兰苑45栋523</t>
  </si>
  <si>
    <t>钟升</t>
  </si>
  <si>
    <t>15</t>
  </si>
  <si>
    <t>兰苑45栋524</t>
  </si>
  <si>
    <t>黄涛</t>
  </si>
  <si>
    <t>22</t>
  </si>
  <si>
    <t>兰苑45栋411</t>
  </si>
  <si>
    <r>
      <rPr>
        <rFont val="宋体"/>
        <charset val="134"/>
        <b val="true"/>
        <sz val="16"/>
      </rPr>
      <t>德育素质（占</t>
    </r>
    <r>
      <rPr>
        <rFont val="Times New Roman"/>
        <charset val="134"/>
        <b val="true"/>
        <sz val="16"/>
      </rPr>
      <t>20%</t>
    </r>
    <r>
      <rPr>
        <rFont val="宋体"/>
        <charset val="134"/>
        <b val="true"/>
        <sz val="16"/>
      </rPr>
      <t>）</t>
    </r>
    <r>
      <rPr>
        <rFont val="宋体"/>
        <charset val="134"/>
        <b val="true"/>
        <sz val="16"/>
      </rPr>
      <t xml:space="preserve">               基本分</t>
    </r>
    <r>
      <rPr>
        <rFont val="Times New Roman"/>
        <charset val="134"/>
        <b val="true"/>
        <sz val="16"/>
      </rPr>
      <t>60</t>
    </r>
    <r>
      <rPr>
        <rFont val="宋体"/>
        <charset val="134"/>
        <b val="true"/>
        <sz val="16"/>
      </rPr>
      <t>分</t>
    </r>
  </si>
  <si>
    <r>
      <rPr>
        <rFont val="宋体"/>
        <charset val="134"/>
        <b val="true"/>
        <sz val="16"/>
      </rPr>
      <t>智育素质（占</t>
    </r>
    <r>
      <rPr>
        <rFont val="Times New Roman"/>
        <charset val="134"/>
        <b val="true"/>
        <sz val="16"/>
      </rPr>
      <t>55%</t>
    </r>
    <r>
      <rPr>
        <rFont val="宋体"/>
        <charset val="134"/>
        <b val="true"/>
        <sz val="16"/>
      </rPr>
      <t>）</t>
    </r>
  </si>
  <si>
    <r>
      <rPr>
        <rFont val="宋体"/>
        <charset val="134"/>
        <b val="true"/>
        <sz val="16"/>
      </rPr>
      <t>能力素质（占</t>
    </r>
    <r>
      <rPr>
        <rFont val="Times New Roman"/>
        <charset val="134"/>
        <b val="true"/>
        <sz val="16"/>
      </rPr>
      <t>20%</t>
    </r>
    <r>
      <rPr>
        <rFont val="宋体"/>
        <charset val="134"/>
        <b val="true"/>
        <sz val="16"/>
      </rPr>
      <t>） 基本分</t>
    </r>
    <r>
      <rPr>
        <rFont val="Times New Roman"/>
        <charset val="134"/>
        <b val="true"/>
        <sz val="16"/>
      </rPr>
      <t>60</t>
    </r>
    <r>
      <rPr>
        <rFont val="宋体"/>
        <charset val="134"/>
        <b val="true"/>
        <sz val="16"/>
      </rPr>
      <t>分</t>
    </r>
  </si>
  <si>
    <r>
      <rPr>
        <rFont val="宋体"/>
        <charset val="134"/>
        <sz val="12"/>
      </rPr>
      <t>卫生评比位于学院后1</t>
    </r>
    <r>
      <rPr>
        <rFont val="宋体"/>
        <charset val="134"/>
        <sz val="12"/>
      </rPr>
      <t>5%</t>
    </r>
  </si>
</sst>
</file>

<file path=xl/styles.xml><?xml version="1.0" encoding="utf-8"?>
<styleSheet xmlns="http://schemas.openxmlformats.org/spreadsheetml/2006/main">
  <numFmts count="1">
    <numFmt numFmtId="300" formatCode="General"/>
  </numFmts>
  <fonts count="16">
    <font>
      <name val="宋体"/>
      <sz val="12"/>
    </font>
    <font>
      <name val="等线"/>
      <charset val="134"/>
      <color rgb="FF175CEB"/>
      <sz val="10"/>
      <u/>
      <scheme val="minor"/>
    </font>
    <font>
      <name val="Segoe UI Symbol"/>
      <family val="2"/>
      <color rgb="FF000000"/>
      <sz val="10"/>
    </font>
    <font>
      <name val="黑体"/>
      <charset val="134"/>
      <sz val="22"/>
    </font>
    <font>
      <name val="黑体"/>
      <charset val="134"/>
      <sz val="16"/>
    </font>
    <font>
      <name val="黑体"/>
      <charset val="134"/>
      <b val="true"/>
      <sz val="20"/>
    </font>
    <font>
      <name val="宋体"/>
      <charset val="134"/>
      <b val="true"/>
      <sz val="16"/>
    </font>
    <font>
      <name val="宋体"/>
      <charset val="134"/>
      <b val="true"/>
      <color rgb="FF000000"/>
      <sz val="16"/>
    </font>
    <font>
      <name val="宋体"/>
      <charset val="134"/>
      <sz val="12"/>
    </font>
    <font>
      <name val="Times New Roman"/>
      <charset val="134"/>
      <b val="true"/>
      <sz val="12"/>
    </font>
    <font>
      <name val="宋体"/>
      <charset val="134"/>
      <b val="true"/>
      <sz val="12"/>
    </font>
    <font>
      <name val="Times New Roman"/>
      <charset val="134"/>
      <sz val="12"/>
    </font>
    <font>
      <name val="宋体"/>
      <charset val="134"/>
      <sz val="10"/>
    </font>
    <font>
      <name val="宋体"/>
      <charset val="134"/>
      <color rgb="FF000000"/>
      <sz val="12"/>
    </font>
    <font>
      <name val="宋体"/>
      <charset val="134"/>
      <color rgb="FF000000"/>
      <sz val="10"/>
    </font>
    <font>
      <name val="宋体"/>
      <sz val="12"/>
    </font>
  </fonts>
  <fills count="3">
    <fill>
      <patternFill patternType="none"/>
    </fill>
    <fill>
      <patternFill patternType="gray125"/>
    </fill>
    <fill>
      <patternFill patternType="none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</borders>
  <cellStyleXfs>
    <xf numFmtId="300" fontId="15" fillId="0" borderId="15" xfId="0">
      <alignment vertical="center"/>
    </xf>
  </cellStyleXfs>
  <cellXfs count="50">
    <xf numFmtId="0" fontId="0" fillId="0" borderId="0" xfId="0">
      <alignment vertical="center"/>
    </xf>
    <xf numFmtId="0" fontId="1" fillId="0" borderId="0" xfId="0">
      <alignment vertical="center"/>
    </xf>
    <xf numFmtId="0" fontId="2" fillId="0" borderId="0" xfId="0">
      <alignment horizontal="center" vertical="center"/>
    </xf>
    <xf fontId="0" fillId="0" borderId="0" xfId="0">
      <alignment vertical="center"/>
    </xf>
    <xf numFmtId="300" fontId="3" fillId="0" borderId="15" xfId="0" applyFont="true" applyAlignment="true">
      <alignment horizontal="center" vertical="center"/>
    </xf>
    <xf numFmtId="300" fontId="4" fillId="0" borderId="1" xfId="0" applyFont="true" applyBorder="true" applyAlignment="true">
      <alignment horizontal="center" vertical="center"/>
    </xf>
    <xf numFmtId="300" fontId="5" fillId="0" borderId="1" xfId="0" applyFont="true" applyBorder="true" applyAlignment="true">
      <alignment horizontal="center" vertical="center"/>
    </xf>
    <xf numFmtId="300" fontId="6" fillId="0" borderId="2" xfId="0" applyFont="true" applyBorder="true" applyAlignment="true">
      <alignment horizontal="center" vertical="center"/>
    </xf>
    <xf numFmtId="300" fontId="6" fillId="0" borderId="3" xfId="0" applyFont="true" applyBorder="true" applyAlignment="true">
      <alignment horizontal="center" vertical="center"/>
    </xf>
    <xf numFmtId="300" fontId="6" fillId="0" borderId="1" xfId="0" applyFont="true" applyBorder="true" applyAlignment="true">
      <alignment horizontal="center" vertical="center"/>
    </xf>
    <xf numFmtId="300" fontId="6" fillId="0" borderId="4" xfId="0" applyFont="true" applyBorder="true" applyAlignment="true">
      <alignment horizontal="center" vertical="center"/>
    </xf>
    <xf numFmtId="300" fontId="7" fillId="0" borderId="2" xfId="0" applyFont="true" applyBorder="true" applyAlignment="true">
      <alignment horizontal="center" vertical="center" wrapText="true"/>
    </xf>
    <xf numFmtId="300" fontId="8" fillId="0" borderId="5" xfId="0" applyFont="true" applyBorder="true" applyAlignment="true">
      <alignment horizontal="center" vertical="center" wrapText="true"/>
    </xf>
    <xf numFmtId="300" fontId="8" fillId="0" borderId="2" xfId="0" applyFont="true" applyBorder="true" applyAlignment="true">
      <alignment horizontal="center" vertical="center" wrapText="true"/>
    </xf>
    <xf numFmtId="300" fontId="9" fillId="0" borderId="6" xfId="0" applyFont="true" applyBorder="true" applyAlignment="true">
      <alignment horizontal="center" vertical="center"/>
    </xf>
    <xf numFmtId="300" fontId="8" fillId="0" borderId="7" xfId="0" applyFont="true" applyBorder="true" applyAlignment="true">
      <alignment horizontal="center" vertical="center"/>
    </xf>
    <xf numFmtId="300" fontId="8" fillId="0" borderId="8" xfId="0" applyFont="true" applyBorder="true" applyAlignment="true">
      <alignment horizontal="center" vertical="center"/>
    </xf>
    <xf numFmtId="300" fontId="8" fillId="0" borderId="9" xfId="0" applyFont="true" applyBorder="true" applyAlignment="true">
      <alignment horizontal="center" vertical="center"/>
    </xf>
    <xf numFmtId="300" fontId="8" fillId="0" borderId="6" xfId="0" applyFont="true" applyBorder="true" applyAlignment="true">
      <alignment horizontal="center" vertical="center"/>
    </xf>
    <xf numFmtId="300" fontId="10" fillId="0" borderId="6" xfId="0" applyFont="true" applyBorder="true" applyAlignment="true">
      <alignment horizontal="center" vertical="center" wrapText="true"/>
    </xf>
    <xf numFmtId="300" fontId="8" fillId="0" borderId="6" xfId="0" applyFont="true" applyBorder="true" applyAlignment="true">
      <alignment horizontal="center" vertical="center" wrapText="true"/>
    </xf>
    <xf numFmtId="300" fontId="6" fillId="0" borderId="6" xfId="0" applyFont="true" applyBorder="true" applyAlignment="true">
      <alignment horizontal="center" vertical="center"/>
    </xf>
    <xf numFmtId="300" fontId="8" fillId="0" borderId="10" xfId="0" applyFont="true" applyBorder="true" applyAlignment="true">
      <alignment horizontal="center" vertical="center" wrapText="true"/>
    </xf>
    <xf numFmtId="300" fontId="10" fillId="0" borderId="6" xfId="0" applyFont="true" applyBorder="true" applyAlignment="true">
      <alignment horizontal="center" vertical="center"/>
    </xf>
    <xf numFmtId="300" fontId="11" fillId="0" borderId="15" xfId="0" applyFont="true" applyAlignment="true">
      <alignment vertical="bottom"/>
    </xf>
    <xf numFmtId="300" fontId="8" fillId="0" borderId="2" xfId="0" applyFont="true" applyBorder="true" applyAlignment="true">
      <alignment horizontal="center" vertical="center"/>
    </xf>
    <xf numFmtId="49" fontId="8" fillId="0" borderId="6" xfId="0" applyNumberFormat="true" applyFont="true" applyBorder="true" applyAlignment="true">
      <alignment horizontal="center" vertical="center"/>
    </xf>
    <xf numFmtId="300" fontId="8" fillId="0" borderId="6" xfId="0" applyFont="true" applyBorder="true">
      <alignment vertical="center"/>
    </xf>
    <xf numFmtId="49" fontId="8" fillId="0" borderId="4" xfId="0" applyNumberFormat="true" applyFont="true" applyBorder="true" applyAlignment="true">
      <alignment vertical="bottom"/>
    </xf>
    <xf numFmtId="300" fontId="8" fillId="0" borderId="4" xfId="0" applyFont="true" applyBorder="true" applyAlignment="true">
      <alignment horizontal="center" vertical="center"/>
    </xf>
    <xf numFmtId="300" fontId="12" fillId="0" borderId="4" xfId="0" applyFont="true" applyBorder="true" applyAlignment="true">
      <alignment horizontal="center" vertical="center"/>
    </xf>
    <xf numFmtId="49" fontId="8" fillId="0" borderId="6" xfId="0" applyNumberFormat="true" applyFont="true" applyBorder="true">
      <alignment vertical="center"/>
    </xf>
    <xf numFmtId="0" fontId="8" fillId="0" borderId="4" xfId="0" applyNumberFormat="true" applyFont="true" applyBorder="true" applyAlignment="true">
      <alignment horizontal="center" vertical="center"/>
    </xf>
    <xf numFmtId="300" fontId="13" fillId="0" borderId="6" xfId="0" applyFont="true" applyBorder="true" applyAlignment="true">
      <alignment horizontal="center" vertical="center"/>
    </xf>
    <xf numFmtId="0" fontId="8" fillId="0" borderId="6" xfId="0" applyNumberFormat="true" applyFont="true" applyBorder="true" applyAlignment="true">
      <alignment horizontal="center" vertical="center"/>
    </xf>
    <xf numFmtId="300" fontId="13" fillId="0" borderId="2" xfId="0" applyFont="true" applyBorder="true" applyAlignment="true">
      <alignment horizontal="center" vertical="center"/>
    </xf>
    <xf numFmtId="49" fontId="13" fillId="0" borderId="6" xfId="0" applyNumberFormat="true" applyFont="true" applyBorder="true">
      <alignment vertical="center"/>
    </xf>
    <xf numFmtId="300" fontId="13" fillId="0" borderId="6" xfId="0" applyFont="true" applyBorder="true">
      <alignment vertical="center"/>
    </xf>
    <xf numFmtId="300" fontId="13" fillId="0" borderId="9" xfId="0" applyFont="true" applyBorder="true" applyAlignment="true">
      <alignment horizontal="center" vertical="center"/>
    </xf>
    <xf numFmtId="300" fontId="14" fillId="0" borderId="4" xfId="0" applyFont="true" applyBorder="true" applyAlignment="true">
      <alignment horizontal="center" vertical="center"/>
    </xf>
    <xf numFmtId="49" fontId="8" fillId="0" borderId="6" xfId="0" applyNumberFormat="true" applyFont="true" applyBorder="true" applyAlignment="true">
      <alignment horizontal="left" vertical="center"/>
    </xf>
    <xf numFmtId="300" fontId="8" fillId="0" borderId="11" xfId="0" applyFont="true" applyBorder="true" applyAlignment="true">
      <alignment horizontal="center" vertical="center"/>
    </xf>
    <xf numFmtId="49" fontId="8" fillId="0" borderId="12" xfId="0" applyNumberFormat="true" applyFont="true" applyBorder="true">
      <alignment vertical="center"/>
    </xf>
    <xf numFmtId="300" fontId="8" fillId="0" borderId="12" xfId="0" applyFont="true" applyBorder="true">
      <alignment vertical="center"/>
    </xf>
    <xf numFmtId="300" fontId="8" fillId="0" borderId="12" xfId="0" applyFont="true" applyBorder="true" applyAlignment="true">
      <alignment horizontal="center" vertical="center"/>
    </xf>
    <xf numFmtId="300" fontId="8" fillId="0" borderId="12" xfId="0" applyFont="true" applyBorder="true" applyAlignment="true">
      <alignment horizontal="center" vertical="center" wrapText="true"/>
    </xf>
    <xf numFmtId="300" fontId="8" fillId="0" borderId="13" xfId="0" applyFont="true" applyBorder="true" applyAlignment="true">
      <alignment horizontal="center" vertical="center"/>
    </xf>
    <xf numFmtId="300" fontId="12" fillId="0" borderId="14" xfId="0" applyFont="true" applyBorder="true" applyAlignment="true">
      <alignment horizontal="center" vertical="center"/>
    </xf>
    <xf numFmtId="300" fontId="13" fillId="2" borderId="15" xfId="0" applyNumberFormat="true" applyFont="true" applyFill="true" applyBorder="true" applyAlignment="true">
      <alignment vertical="bottom"/>
    </xf>
    <xf numFmtId="300" fontId="8" fillId="2" borderId="15" xfId="0" applyNumberFormat="true" applyFont="true" applyFill="true" applyBorder="true" applyAlignment="true">
      <alignment horizontal="center" vertical="center"/>
    </xf>
  </cellXfs>
  <cellStyles>
    <cellStyle name="常规" xfId="0" builtinId="0"/>
  </cellStyles>
</styleSheet>
</file>

<file path=xl/_rels/workbook.xml.rels><?xml version="1.0" encoding="UTF-8" standalone="yes"?><Relationships xmlns="http://schemas.openxmlformats.org/package/2006/relationships"><Relationship Id="rId4" Type="http://schemas.openxmlformats.org/officeDocument/2006/relationships/worksheet" Target="worksheets/sheet2.xml" /><Relationship Id="rId3" Type="http://schemas.openxmlformats.org/officeDocument/2006/relationships/worksheet" Target="worksheets/sheet1.xml" /><Relationship Id="rId2" Type="http://schemas.openxmlformats.org/officeDocument/2006/relationships/styles" Target="styles.xml" /><Relationship Id="rId5" Type="http://schemas.openxmlformats.org/officeDocument/2006/relationships/worksheet" Target="worksheets/sheet3.xml" /><Relationship Id="rId0" Type="http://schemas.openxmlformats.org/officeDocument/2006/relationships/sharedStrings" Target="sharedStrings.xml" /><Relationship Id="rId1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false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false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false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pageSetUpPr fitToPage="true"/>
  </sheetPr>
  <dimension ref="AS63"/>
  <sheetViews>
    <sheetView showGridLines="true" tabSelected="false" zoomScale="49" workbookViewId="0"/>
  </sheetViews>
  <sheetFormatPr defaultColWidth="9" defaultRowHeight="14.45"/>
  <cols>
    <col min="1" max="1" width="5" style="49" customWidth="false"/>
    <col min="2" max="2" width="11.125" style="49" customWidth="false"/>
    <col min="3" max="3" width="12.957" style="49" customWidth="true"/>
    <col min="4" max="23" width="7.125" style="49" customWidth="false"/>
    <col min="24" max="24" width="8.41406" style="49" customWidth="false"/>
    <col min="25" max="41" width="7.125" style="49" customWidth="false"/>
    <col min="42" max="42" width="8.50781" style="49" customWidth="false"/>
    <col min="43" max="44" width="7.125" style="49" customWidth="false"/>
    <col min="45" max="45" width="11.5" style="49" customWidth="false"/>
  </cols>
  <sheetData>
    <row r="1" spans="1:45" ht="51.75" customHeight="true">
      <c r="A1" s="4" t="s">
        <v>1</v>
      </c>
      <c r="B1" s="4" t="s"/>
      <c r="C1" s="4" t="s"/>
      <c r="D1" s="4" t="s"/>
      <c r="E1" s="4" t="s"/>
      <c r="F1" s="4" t="s"/>
      <c r="G1" s="4" t="s"/>
      <c r="H1" s="4" t="s"/>
      <c r="I1" s="4" t="s"/>
      <c r="J1" s="4" t="s"/>
      <c r="K1" s="4" t="s"/>
      <c r="L1" s="4" t="s"/>
      <c r="M1" s="4" t="s"/>
      <c r="N1" s="4" t="s"/>
      <c r="O1" s="4" t="s"/>
      <c r="P1" s="4" t="s"/>
      <c r="Q1" s="4" t="s"/>
      <c r="R1" s="4" t="s"/>
      <c r="S1" s="4" t="s"/>
      <c r="T1" s="4" t="s"/>
      <c r="U1" s="4" t="s"/>
      <c r="V1" s="4" t="s"/>
      <c r="W1" s="4" t="s"/>
      <c r="X1" s="4" t="s"/>
      <c r="Y1" s="4" t="s"/>
      <c r="Z1" s="4" t="s"/>
      <c r="AA1" s="4" t="s"/>
      <c r="AB1" s="4" t="s"/>
      <c r="AC1" s="4" t="s"/>
      <c r="AD1" s="4" t="s"/>
      <c r="AE1" s="4" t="s"/>
      <c r="AF1" s="4" t="s"/>
      <c r="AG1" s="4" t="s"/>
      <c r="AH1" s="4" t="s"/>
      <c r="AI1" s="4" t="s"/>
      <c r="AJ1" s="4" t="s"/>
      <c r="AK1" s="4" t="s"/>
      <c r="AL1" s="4" t="s"/>
      <c r="AM1" s="4" t="s"/>
      <c r="AN1" s="4" t="s"/>
      <c r="AO1" s="4" t="s"/>
      <c r="AP1" s="4" t="s"/>
      <c r="AQ1" s="4" t="s"/>
      <c r="AR1" s="4" t="s"/>
      <c r="AS1" s="4" t="s"/>
    </row>
    <row r="2" spans="1:45" ht="51.75" customHeight="true">
      <c r="A2" s="5" t="s">
        <v>2</v>
      </c>
      <c r="B2" s="6" t="s"/>
      <c r="C2" s="6" t="s"/>
      <c r="D2" s="6" t="s"/>
      <c r="E2" s="6" t="s"/>
      <c r="F2" s="6" t="s"/>
      <c r="G2" s="6" t="s"/>
      <c r="H2" s="6" t="s"/>
      <c r="I2" s="6" t="s"/>
      <c r="J2" s="6" t="s"/>
      <c r="K2" s="6" t="s"/>
      <c r="L2" s="6" t="s"/>
      <c r="M2" s="6" t="s"/>
      <c r="N2" s="6" t="s"/>
      <c r="O2" s="6" t="s"/>
      <c r="P2" s="6" t="s"/>
      <c r="Q2" s="6" t="s"/>
      <c r="R2" s="6" t="s"/>
      <c r="S2" s="6" t="s"/>
      <c r="T2" s="6" t="s"/>
      <c r="U2" s="6" t="s"/>
      <c r="V2" s="6" t="s"/>
      <c r="W2" s="6" t="s"/>
      <c r="X2" s="6" t="s"/>
      <c r="Y2" s="6" t="s"/>
      <c r="Z2" s="6" t="s"/>
      <c r="AA2" s="6" t="s"/>
      <c r="AB2" s="6" t="s"/>
      <c r="AC2" s="6" t="s"/>
      <c r="AD2" s="6" t="s"/>
      <c r="AE2" s="6" t="s"/>
      <c r="AF2" s="6" t="s"/>
      <c r="AG2" s="6" t="s"/>
      <c r="AH2" s="6" t="s"/>
      <c r="AI2" s="6" t="s"/>
      <c r="AJ2" s="6" t="s"/>
      <c r="AK2" s="6" t="s"/>
      <c r="AL2" s="6" t="s"/>
      <c r="AM2" s="6" t="s"/>
      <c r="AN2" s="6" t="s"/>
      <c r="AO2" s="6" t="s"/>
      <c r="AP2" s="6" t="s"/>
      <c r="AQ2" s="6" t="s"/>
      <c r="AR2" s="6" t="s"/>
      <c r="AS2" s="6" t="s"/>
    </row>
    <row r="3" spans="1:45" ht="27" customHeight="true">
      <c r="A3" s="7" t="s">
        <v>3</v>
      </c>
      <c r="B3" s="7" t="s"/>
      <c r="C3" s="7" t="s"/>
      <c r="D3" s="7" t="s">
        <v>130</v>
      </c>
      <c r="E3" s="7" t="s"/>
      <c r="F3" s="7" t="s"/>
      <c r="G3" s="7" t="s"/>
      <c r="H3" s="7" t="s"/>
      <c r="I3" s="7" t="s"/>
      <c r="J3" s="7" t="s"/>
      <c r="K3" s="7" t="s"/>
      <c r="L3" s="7" t="s"/>
      <c r="M3" s="7" t="s"/>
      <c r="N3" s="7" t="s"/>
      <c r="O3" s="7" t="s"/>
      <c r="P3" s="7" t="s"/>
      <c r="Q3" s="7" t="s"/>
      <c r="R3" s="7" t="s"/>
      <c r="S3" s="7" t="s"/>
      <c r="T3" s="7" t="s"/>
      <c r="U3" s="7" t="s"/>
      <c r="V3" s="7" t="s"/>
      <c r="W3" s="7" t="s"/>
      <c r="X3" s="7" t="s"/>
      <c r="Y3" s="8" t="s">
        <v>131</v>
      </c>
      <c r="Z3" s="9" t="s"/>
      <c r="AA3" s="9" t="s"/>
      <c r="AB3" s="9" t="s"/>
      <c r="AC3" s="10" t="s"/>
      <c r="AD3" s="8" t="s">
        <v>4</v>
      </c>
      <c r="AE3" s="9" t="s"/>
      <c r="AF3" s="9" t="s"/>
      <c r="AG3" s="9" t="s"/>
      <c r="AH3" s="10" t="s"/>
      <c r="AI3" s="8" t="s">
        <v>132</v>
      </c>
      <c r="AJ3" s="9" t="s"/>
      <c r="AK3" s="9" t="s"/>
      <c r="AL3" s="9" t="s"/>
      <c r="AM3" s="9" t="s"/>
      <c r="AN3" s="9" t="s"/>
      <c r="AO3" s="10" t="s"/>
      <c r="AP3" s="11" t="s">
        <v>5</v>
      </c>
      <c r="AQ3" s="12" t="s">
        <v>6</v>
      </c>
      <c r="AR3" s="12" t="s">
        <v>7</v>
      </c>
      <c r="AS3" s="13" t="s">
        <v>8</v>
      </c>
    </row>
    <row r="4" spans="1:45" ht="45.75" customHeight="true">
      <c r="A4" s="14" t="s">
        <v>9</v>
      </c>
      <c r="B4" s="14" t="s"/>
      <c r="C4" s="14" t="s"/>
      <c r="D4" s="15" t="s">
        <v>10</v>
      </c>
      <c r="E4" s="16" t="s"/>
      <c r="F4" s="16" t="s"/>
      <c r="G4" s="16" t="s"/>
      <c r="H4" s="16" t="s"/>
      <c r="I4" s="17" t="s"/>
      <c r="J4" s="18" t="s">
        <v>11</v>
      </c>
      <c r="K4" s="18" t="s"/>
      <c r="L4" s="18" t="s"/>
      <c r="M4" s="18" t="s"/>
      <c r="N4" s="18" t="s"/>
      <c r="O4" s="18" t="s"/>
      <c r="P4" s="18" t="s"/>
      <c r="Q4" s="18" t="s"/>
      <c r="R4" s="18" t="s"/>
      <c r="S4" s="18" t="s"/>
      <c r="T4" s="18" t="s"/>
      <c r="U4" s="18" t="s"/>
      <c r="V4" s="18" t="s"/>
      <c r="W4" s="18" t="s"/>
      <c r="X4" s="19" t="s">
        <v>12</v>
      </c>
      <c r="Y4" s="18" t="s">
        <v>10</v>
      </c>
      <c r="Z4" s="18" t="s"/>
      <c r="AA4" s="18" t="s"/>
      <c r="AB4" s="20" t="s">
        <v>13</v>
      </c>
      <c r="AC4" s="19" t="s">
        <v>12</v>
      </c>
      <c r="AD4" s="15" t="s">
        <v>14</v>
      </c>
      <c r="AE4" s="16" t="s"/>
      <c r="AF4" s="17" t="s"/>
      <c r="AG4" s="20" t="s">
        <v>13</v>
      </c>
      <c r="AH4" s="19" t="s">
        <v>12</v>
      </c>
      <c r="AI4" s="18" t="s">
        <v>14</v>
      </c>
      <c r="AJ4" s="18" t="s"/>
      <c r="AK4" s="18" t="s"/>
      <c r="AL4" s="18" t="s"/>
      <c r="AM4" s="18" t="s"/>
      <c r="AN4" s="18" t="s"/>
      <c r="AO4" s="19" t="s">
        <v>12</v>
      </c>
      <c r="AP4" s="21" t="s"/>
      <c r="AQ4" s="12" t="s"/>
      <c r="AR4" s="12" t="s"/>
      <c r="AS4" s="20" t="s"/>
    </row>
    <row r="5" spans="1:45" ht="14.25" customHeight="true">
      <c r="A5" s="14" t="s"/>
      <c r="B5" s="14" t="s"/>
      <c r="C5" s="14" t="s"/>
      <c r="D5" s="20" t="s">
        <v>15</v>
      </c>
      <c r="E5" s="20" t="s">
        <v>16</v>
      </c>
      <c r="F5" s="20" t="s">
        <v>17</v>
      </c>
      <c r="G5" s="20" t="s">
        <v>18</v>
      </c>
      <c r="H5" s="20" t="s">
        <v>19</v>
      </c>
      <c r="I5" s="22" t="s">
        <v>20</v>
      </c>
      <c r="J5" s="20" t="s">
        <v>21</v>
      </c>
      <c r="K5" s="20" t="s">
        <v>22</v>
      </c>
      <c r="L5" s="20" t="s">
        <v>23</v>
      </c>
      <c r="M5" s="20" t="s">
        <v>133</v>
      </c>
      <c r="N5" s="20" t="s">
        <v>24</v>
      </c>
      <c r="O5" s="20" t="s">
        <v>25</v>
      </c>
      <c r="P5" s="20" t="s">
        <v>26</v>
      </c>
      <c r="Q5" s="20" t="s">
        <v>27</v>
      </c>
      <c r="R5" s="20" t="s">
        <v>28</v>
      </c>
      <c r="S5" s="20" t="s">
        <v>29</v>
      </c>
      <c r="T5" s="20" t="s">
        <v>30</v>
      </c>
      <c r="U5" s="20" t="s">
        <v>31</v>
      </c>
      <c r="V5" s="20" t="s">
        <v>32</v>
      </c>
      <c r="W5" s="20" t="s">
        <v>33</v>
      </c>
      <c r="X5" s="19" t="s"/>
      <c r="Y5" s="20" t="s">
        <v>34</v>
      </c>
      <c r="Z5" s="20" t="s">
        <v>35</v>
      </c>
      <c r="AA5" s="20" t="s">
        <v>36</v>
      </c>
      <c r="AB5" s="20" t="s">
        <v>37</v>
      </c>
      <c r="AC5" s="19" t="s"/>
      <c r="AD5" s="20" t="s">
        <v>38</v>
      </c>
      <c r="AE5" s="20" t="s">
        <v>39</v>
      </c>
      <c r="AF5" s="20" t="s">
        <v>40</v>
      </c>
      <c r="AG5" s="22" t="s">
        <v>41</v>
      </c>
      <c r="AH5" s="19" t="s"/>
      <c r="AI5" s="20" t="s">
        <v>42</v>
      </c>
      <c r="AJ5" s="20" t="s">
        <v>43</v>
      </c>
      <c r="AK5" s="22" t="s">
        <v>44</v>
      </c>
      <c r="AL5" s="22" t="s">
        <v>45</v>
      </c>
      <c r="AM5" s="20" t="s">
        <v>46</v>
      </c>
      <c r="AN5" s="20" t="s">
        <v>47</v>
      </c>
      <c r="AO5" s="19" t="s"/>
      <c r="AP5" s="21" t="s"/>
      <c r="AQ5" s="12" t="s"/>
      <c r="AR5" s="12" t="s"/>
      <c r="AS5" s="20" t="s"/>
    </row>
    <row r="6" spans="1:45" ht="27" customHeight="true">
      <c r="A6" s="23" t="s"/>
      <c r="B6" s="14" t="s"/>
      <c r="C6" s="14" t="s"/>
      <c r="D6" s="20" t="s"/>
      <c r="E6" s="20" t="s"/>
      <c r="F6" s="20" t="s"/>
      <c r="G6" s="20" t="s"/>
      <c r="H6" s="20" t="s"/>
      <c r="I6" s="12" t="s"/>
      <c r="J6" s="20" t="s"/>
      <c r="K6" s="20" t="s"/>
      <c r="L6" s="20" t="s"/>
      <c r="M6" s="20" t="s"/>
      <c r="N6" s="20" t="s"/>
      <c r="O6" s="20" t="s"/>
      <c r="P6" s="20" t="s"/>
      <c r="Q6" s="20" t="s"/>
      <c r="R6" s="20" t="s"/>
      <c r="S6" s="20" t="s"/>
      <c r="T6" s="20" t="s"/>
      <c r="U6" s="20" t="s"/>
      <c r="V6" s="20" t="s"/>
      <c r="W6" s="20" t="s"/>
      <c r="X6" s="19" t="s"/>
      <c r="Y6" s="20" t="s"/>
      <c r="Z6" s="20" t="s"/>
      <c r="AA6" s="20" t="s"/>
      <c r="AB6" s="20" t="s"/>
      <c r="AC6" s="19" t="s"/>
      <c r="AD6" s="20" t="s"/>
      <c r="AE6" s="20" t="s"/>
      <c r="AF6" s="20" t="s"/>
      <c r="AG6" s="12" t="s"/>
      <c r="AH6" s="19" t="s"/>
      <c r="AI6" s="20" t="s"/>
      <c r="AJ6" s="20" t="s"/>
      <c r="AK6" s="12" t="s"/>
      <c r="AL6" s="12" t="s"/>
      <c r="AM6" s="20" t="s"/>
      <c r="AN6" s="20" t="s"/>
      <c r="AO6" s="19" t="s"/>
      <c r="AP6" s="21" t="s"/>
      <c r="AQ6" s="12" t="s"/>
      <c r="AR6" s="12" t="s"/>
      <c r="AS6" s="20" t="s"/>
    </row>
    <row r="7" spans="1:45" ht="27" customHeight="true">
      <c r="A7" s="14" t="s"/>
      <c r="B7" s="14" t="s"/>
      <c r="C7" s="14" t="s"/>
      <c r="D7" s="20" t="s"/>
      <c r="E7" s="20" t="s"/>
      <c r="F7" s="20" t="s"/>
      <c r="G7" s="20" t="s"/>
      <c r="H7" s="20" t="s"/>
      <c r="I7" s="12" t="s"/>
      <c r="J7" s="20" t="s"/>
      <c r="K7" s="20" t="s"/>
      <c r="L7" s="20" t="s"/>
      <c r="M7" s="20" t="s"/>
      <c r="N7" s="20" t="s"/>
      <c r="O7" s="20" t="s"/>
      <c r="P7" s="20" t="s"/>
      <c r="Q7" s="20" t="s"/>
      <c r="R7" s="20" t="s"/>
      <c r="S7" s="20" t="s"/>
      <c r="T7" s="20" t="s"/>
      <c r="U7" s="20" t="s"/>
      <c r="V7" s="20" t="s"/>
      <c r="W7" s="20" t="s"/>
      <c r="X7" s="19" t="s"/>
      <c r="Y7" s="20" t="s"/>
      <c r="Z7" s="20" t="s"/>
      <c r="AA7" s="20" t="s"/>
      <c r="AB7" s="20" t="s"/>
      <c r="AC7" s="19" t="s"/>
      <c r="AD7" s="20" t="s"/>
      <c r="AE7" s="20" t="s"/>
      <c r="AF7" s="20" t="s"/>
      <c r="AG7" s="12" t="s"/>
      <c r="AH7" s="19" t="s"/>
      <c r="AI7" s="20" t="s"/>
      <c r="AJ7" s="20" t="s"/>
      <c r="AK7" s="12" t="s"/>
      <c r="AL7" s="12" t="s"/>
      <c r="AM7" s="20" t="s"/>
      <c r="AN7" s="20" t="s"/>
      <c r="AO7" s="19" t="s"/>
      <c r="AP7" s="21" t="s"/>
      <c r="AQ7" s="12" t="s"/>
      <c r="AR7" s="12" t="s"/>
      <c r="AS7" s="20" t="s"/>
    </row>
    <row r="8" spans="1:45" ht="27" customHeight="true">
      <c r="A8" s="14" t="s"/>
      <c r="B8" s="14" t="s"/>
      <c r="C8" s="14" t="s"/>
      <c r="D8" s="20" t="s"/>
      <c r="E8" s="20" t="s"/>
      <c r="F8" s="20" t="s"/>
      <c r="G8" s="20" t="s"/>
      <c r="H8" s="20" t="s"/>
      <c r="I8" s="12" t="s"/>
      <c r="J8" s="20" t="s"/>
      <c r="K8" s="20" t="s"/>
      <c r="L8" s="20" t="s"/>
      <c r="M8" s="20" t="s"/>
      <c r="N8" s="20" t="s"/>
      <c r="O8" s="20" t="s"/>
      <c r="P8" s="20" t="s"/>
      <c r="Q8" s="20" t="s"/>
      <c r="R8" s="20" t="s"/>
      <c r="S8" s="20" t="s"/>
      <c r="T8" s="20" t="s"/>
      <c r="U8" s="20" t="s"/>
      <c r="V8" s="20" t="s"/>
      <c r="W8" s="20" t="s"/>
      <c r="X8" s="19" t="s"/>
      <c r="Y8" s="20" t="s"/>
      <c r="Z8" s="20" t="s"/>
      <c r="AA8" s="20" t="s"/>
      <c r="AB8" s="20" t="s"/>
      <c r="AC8" s="19" t="s"/>
      <c r="AD8" s="20" t="s"/>
      <c r="AE8" s="20" t="s"/>
      <c r="AF8" s="20" t="s"/>
      <c r="AG8" s="12" t="s"/>
      <c r="AH8" s="19" t="s"/>
      <c r="AI8" s="20" t="s"/>
      <c r="AJ8" s="20" t="s"/>
      <c r="AK8" s="12" t="s"/>
      <c r="AL8" s="12" t="s"/>
      <c r="AM8" s="20" t="s"/>
      <c r="AN8" s="20" t="s"/>
      <c r="AO8" s="19" t="s"/>
      <c r="AP8" s="21" t="s"/>
      <c r="AQ8" s="12" t="s"/>
      <c r="AR8" s="12" t="s"/>
      <c r="AS8" s="20" t="s"/>
    </row>
    <row r="9" spans="1:47" ht="27" customHeight="true">
      <c r="A9" s="14" t="s"/>
      <c r="B9" s="14" t="s"/>
      <c r="C9" s="14" t="s"/>
      <c r="D9" s="20" t="s"/>
      <c r="E9" s="20" t="s"/>
      <c r="F9" s="20" t="s"/>
      <c r="G9" s="20" t="s"/>
      <c r="H9" s="20" t="s"/>
      <c r="I9" s="12" t="s"/>
      <c r="J9" s="20" t="s"/>
      <c r="K9" s="20" t="s"/>
      <c r="L9" s="20" t="s"/>
      <c r="M9" s="20" t="s"/>
      <c r="N9" s="20" t="s"/>
      <c r="O9" s="20" t="s"/>
      <c r="P9" s="20" t="s"/>
      <c r="Q9" s="20" t="s"/>
      <c r="R9" s="20" t="s"/>
      <c r="S9" s="20" t="s"/>
      <c r="T9" s="20" t="s"/>
      <c r="U9" s="20" t="s"/>
      <c r="V9" s="20" t="s"/>
      <c r="W9" s="20" t="s"/>
      <c r="X9" s="19" t="s"/>
      <c r="Y9" s="20" t="s"/>
      <c r="Z9" s="20" t="s"/>
      <c r="AA9" s="20" t="s"/>
      <c r="AB9" s="20" t="s"/>
      <c r="AC9" s="19" t="s"/>
      <c r="AD9" s="20" t="s"/>
      <c r="AE9" s="20" t="s"/>
      <c r="AF9" s="20" t="s"/>
      <c r="AG9" s="12" t="s"/>
      <c r="AH9" s="19" t="s"/>
      <c r="AI9" s="20" t="s"/>
      <c r="AJ9" s="20" t="s"/>
      <c r="AK9" s="12" t="s"/>
      <c r="AL9" s="12" t="s"/>
      <c r="AM9" s="20" t="s"/>
      <c r="AN9" s="20" t="s"/>
      <c r="AO9" s="19" t="s"/>
      <c r="AP9" s="21" t="s"/>
      <c r="AQ9" s="12" t="s"/>
      <c r="AR9" s="12" t="s"/>
      <c r="AS9" s="20" t="s"/>
      <c r="AU9" s="24" t="s">
        <v>48</v>
      </c>
    </row>
    <row r="10" spans="1:45" ht="27" customHeight="true">
      <c r="A10" s="14" t="s"/>
      <c r="B10" s="14" t="s"/>
      <c r="C10" s="14" t="s"/>
      <c r="D10" s="20" t="s"/>
      <c r="E10" s="20" t="s"/>
      <c r="F10" s="20" t="s"/>
      <c r="G10" s="20" t="s"/>
      <c r="H10" s="20" t="s"/>
      <c r="I10" s="12" t="s"/>
      <c r="J10" s="20" t="s"/>
      <c r="K10" s="20" t="s"/>
      <c r="L10" s="20" t="s"/>
      <c r="M10" s="20" t="s"/>
      <c r="N10" s="20" t="s"/>
      <c r="O10" s="20" t="s"/>
      <c r="P10" s="20" t="s"/>
      <c r="Q10" s="20" t="s"/>
      <c r="R10" s="20" t="s"/>
      <c r="S10" s="20" t="s"/>
      <c r="T10" s="20" t="s"/>
      <c r="U10" s="20" t="s"/>
      <c r="V10" s="20" t="s"/>
      <c r="W10" s="20" t="s"/>
      <c r="X10" s="19" t="s"/>
      <c r="Y10" s="20" t="s"/>
      <c r="Z10" s="20" t="s"/>
      <c r="AA10" s="20" t="s"/>
      <c r="AB10" s="20" t="s"/>
      <c r="AC10" s="19" t="s"/>
      <c r="AD10" s="20" t="s"/>
      <c r="AE10" s="20" t="s"/>
      <c r="AF10" s="20" t="s"/>
      <c r="AG10" s="12" t="s"/>
      <c r="AH10" s="19" t="s"/>
      <c r="AI10" s="20" t="s"/>
      <c r="AJ10" s="20" t="s"/>
      <c r="AK10" s="12" t="s"/>
      <c r="AL10" s="12" t="s"/>
      <c r="AM10" s="20" t="s"/>
      <c r="AN10" s="20" t="s"/>
      <c r="AO10" s="19" t="s"/>
      <c r="AP10" s="21" t="s"/>
      <c r="AQ10" s="12" t="s"/>
      <c r="AR10" s="12" t="s"/>
      <c r="AS10" s="20" t="s"/>
    </row>
    <row r="11" spans="1:45" ht="43.5" hidden="true" customHeight="true">
      <c r="A11" s="14" t="s"/>
      <c r="B11" s="14" t="s"/>
      <c r="C11" s="14" t="s"/>
      <c r="D11" s="20" t="s"/>
      <c r="E11" s="20" t="s"/>
      <c r="F11" s="20" t="s"/>
      <c r="G11" s="20" t="s"/>
      <c r="H11" s="20" t="s"/>
      <c r="I11" s="12" t="s"/>
      <c r="J11" s="20" t="s"/>
      <c r="K11" s="20" t="s"/>
      <c r="L11" s="20" t="s"/>
      <c r="M11" s="20" t="s"/>
      <c r="N11" s="20" t="s"/>
      <c r="O11" s="20" t="s"/>
      <c r="P11" s="20" t="s"/>
      <c r="Q11" s="20" t="s"/>
      <c r="R11" s="20" t="s"/>
      <c r="S11" s="20" t="s"/>
      <c r="T11" s="20" t="s"/>
      <c r="U11" s="20" t="s"/>
      <c r="V11" s="20" t="s"/>
      <c r="W11" s="20" t="s"/>
      <c r="X11" s="19" t="s"/>
      <c r="Y11" s="20" t="s"/>
      <c r="Z11" s="20" t="s"/>
      <c r="AA11" s="20" t="s"/>
      <c r="AB11" s="20" t="s"/>
      <c r="AC11" s="19" t="s"/>
      <c r="AD11" s="20" t="s"/>
      <c r="AE11" s="20" t="s"/>
      <c r="AF11" s="20" t="s"/>
      <c r="AG11" s="12" t="s"/>
      <c r="AH11" s="19" t="s"/>
      <c r="AI11" s="20" t="s"/>
      <c r="AJ11" s="20" t="s"/>
      <c r="AK11" s="12" t="s"/>
      <c r="AL11" s="12" t="s"/>
      <c r="AM11" s="20" t="s"/>
      <c r="AN11" s="20" t="s"/>
      <c r="AO11" s="19" t="s"/>
      <c r="AP11" s="21" t="s"/>
      <c r="AQ11" s="12" t="s"/>
      <c r="AR11" s="12" t="s"/>
      <c r="AS11" s="20" t="s"/>
    </row>
    <row r="12" spans="1:45" ht="18" customHeight="true">
      <c r="A12" s="23" t="s">
        <v>49</v>
      </c>
      <c r="B12" s="23" t="s">
        <v>50</v>
      </c>
      <c r="C12" s="23" t="s">
        <v>51</v>
      </c>
      <c r="D12" s="20" t="s"/>
      <c r="E12" s="20" t="s"/>
      <c r="F12" s="20" t="s"/>
      <c r="G12" s="20" t="s"/>
      <c r="H12" s="20" t="s"/>
      <c r="I12" s="13" t="s"/>
      <c r="J12" s="20" t="s"/>
      <c r="K12" s="20" t="s"/>
      <c r="L12" s="20" t="s"/>
      <c r="M12" s="20" t="s"/>
      <c r="N12" s="20" t="s"/>
      <c r="O12" s="20" t="s"/>
      <c r="P12" s="20" t="s"/>
      <c r="Q12" s="20" t="s"/>
      <c r="R12" s="20" t="s"/>
      <c r="S12" s="20" t="s"/>
      <c r="T12" s="20" t="s"/>
      <c r="U12" s="20" t="s"/>
      <c r="V12" s="20" t="s"/>
      <c r="W12" s="20" t="s"/>
      <c r="X12" s="19" t="s"/>
      <c r="Y12" s="20" t="s"/>
      <c r="Z12" s="20" t="s"/>
      <c r="AA12" s="20" t="s"/>
      <c r="AB12" s="20" t="s"/>
      <c r="AC12" s="19" t="s"/>
      <c r="AD12" s="20" t="s"/>
      <c r="AE12" s="20" t="s"/>
      <c r="AF12" s="20" t="s"/>
      <c r="AG12" s="13" t="s"/>
      <c r="AH12" s="19" t="s"/>
      <c r="AI12" s="20" t="s"/>
      <c r="AJ12" s="20" t="s"/>
      <c r="AK12" s="13" t="s"/>
      <c r="AL12" s="13" t="s"/>
      <c r="AM12" s="20" t="s"/>
      <c r="AN12" s="20" t="s"/>
      <c r="AO12" s="19" t="s"/>
      <c r="AP12" s="21" t="s"/>
      <c r="AQ12" s="13" t="s"/>
      <c r="AR12" s="13" t="s"/>
      <c r="AS12" s="20" t="s"/>
    </row>
    <row r="13" spans="1:45" ht="20.1" customHeight="true">
      <c r="A13" s="25">
        <v>1</v>
      </c>
      <c r="B13" s="26" t="s">
        <v>52</v>
      </c>
      <c r="C13" s="27">
        <v>22301172001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8">
        <v>0</v>
      </c>
      <c r="N13" s="18">
        <v>0</v>
      </c>
      <c r="O13" s="18">
        <v>0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8">
        <v>0</v>
      </c>
      <c r="W13" s="18">
        <v>0</v>
      </c>
      <c r="X13" s="18">
        <f>=MIN(100,60+D13+E13+F13+G13+H13+I13-J13-K13-L13-M13-N13-O13-P13-Q13-R13-S13-T13-U13-V13-W13)</f>
        <v>60</v>
      </c>
      <c r="Y13" s="18">
        <v>76.07</v>
      </c>
      <c r="Z13" s="18">
        <v>0</v>
      </c>
      <c r="AA13" s="18">
        <v>0</v>
      </c>
      <c r="AB13" s="18">
        <v>4</v>
      </c>
      <c r="AC13" s="18">
        <f>=MIN(100,Y13+Z13+AA13-AB13)</f>
        <v>72.07</v>
      </c>
      <c r="AD13" s="18">
        <v>63.1</v>
      </c>
      <c r="AE13" s="18">
        <v>0</v>
      </c>
      <c r="AF13" s="18">
        <v>0</v>
      </c>
      <c r="AG13" s="18">
        <v>0</v>
      </c>
      <c r="AH13" s="18">
        <f>=MIN(100,AD13+AE13+AF13-AG13)</f>
        <v>63.1</v>
      </c>
      <c r="AI13" s="18">
        <v>3</v>
      </c>
      <c r="AJ13" s="18">
        <v>0</v>
      </c>
      <c r="AK13" s="18">
        <v>0</v>
      </c>
      <c r="AL13" s="18">
        <v>0</v>
      </c>
      <c r="AM13" s="18">
        <v>0</v>
      </c>
      <c r="AN13" s="18">
        <v>0</v>
      </c>
      <c r="AO13" s="17">
        <f>=MIN(100,60+AI13+AJ13+AK13+AL13+AM13+AN13)</f>
        <v>63</v>
      </c>
      <c r="AP13" s="18">
        <f>=X13*0.2+AC13*0.55+AH13*0.05+AO13*0.2</f>
        <v>67.3935</v>
      </c>
      <c r="AQ13" s="28" t="s">
        <v>53</v>
      </c>
      <c r="AR13" s="29">
        <v>31</v>
      </c>
      <c r="AS13" s="30" t="s">
        <v>54</v>
      </c>
    </row>
    <row r="14" spans="1:45" ht="20.1" customHeight="true">
      <c r="A14" s="25">
        <v>2</v>
      </c>
      <c r="B14" s="31" t="s">
        <v>55</v>
      </c>
      <c r="C14" s="27">
        <v>22301172002</v>
      </c>
      <c r="D14" s="18">
        <v>0</v>
      </c>
      <c r="E14" s="18">
        <v>0</v>
      </c>
      <c r="F14" s="18">
        <v>0</v>
      </c>
      <c r="G14" s="18">
        <v>0</v>
      </c>
      <c r="H14" s="18">
        <v>5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  <c r="N14" s="18">
        <v>0</v>
      </c>
      <c r="O14" s="18">
        <v>0</v>
      </c>
      <c r="P14" s="18">
        <v>0</v>
      </c>
      <c r="Q14" s="18">
        <v>0</v>
      </c>
      <c r="R14" s="18">
        <v>0</v>
      </c>
      <c r="S14" s="18">
        <v>0</v>
      </c>
      <c r="T14" s="18">
        <v>0</v>
      </c>
      <c r="U14" s="18">
        <v>0</v>
      </c>
      <c r="V14" s="18">
        <v>0</v>
      </c>
      <c r="W14" s="18">
        <v>0</v>
      </c>
      <c r="X14" s="18">
        <f>=MIN(100,60+D14+E14+F14+G14+H14+I14-J14-K14-L14-M14-N14-O14-P14-Q14-R14-S14-T14-U14-V14-W14)</f>
        <v>65</v>
      </c>
      <c r="Y14" s="18">
        <v>88.28</v>
      </c>
      <c r="Z14" s="18">
        <v>0</v>
      </c>
      <c r="AA14" s="18">
        <v>0</v>
      </c>
      <c r="AB14" s="18">
        <v>0</v>
      </c>
      <c r="AC14" s="18">
        <f>=MIN(100,Y14+Z14+AA14-AB14)</f>
        <v>88.28</v>
      </c>
      <c r="AD14" s="18">
        <v>55.1</v>
      </c>
      <c r="AE14" s="18">
        <v>0</v>
      </c>
      <c r="AF14" s="18">
        <v>0</v>
      </c>
      <c r="AG14" s="18">
        <v>0</v>
      </c>
      <c r="AH14" s="18">
        <f>=MIN(100,AD14+AE14+AF14-AG14)</f>
        <v>55.1</v>
      </c>
      <c r="AI14" s="18">
        <v>0</v>
      </c>
      <c r="AJ14" s="18">
        <v>0</v>
      </c>
      <c r="AK14" s="18">
        <v>0</v>
      </c>
      <c r="AL14" s="18">
        <v>0</v>
      </c>
      <c r="AM14" s="18">
        <v>15</v>
      </c>
      <c r="AN14" s="18">
        <v>0</v>
      </c>
      <c r="AO14" s="17">
        <f>=MIN(100,60+AI14+AJ14+AK14+AL14+AM14+AN14)</f>
        <v>75</v>
      </c>
      <c r="AP14" s="18">
        <f>=X14*0.2+AC14*0.55+AH14*0.05+AO14*0.2</f>
        <v>79.309</v>
      </c>
      <c r="AQ14" s="28" t="s">
        <v>56</v>
      </c>
      <c r="AR14" s="32">
        <v>8</v>
      </c>
      <c r="AS14" s="30" t="s">
        <v>54</v>
      </c>
    </row>
    <row r="15" spans="1:45" ht="20.1" customHeight="true">
      <c r="A15" s="25">
        <v>3</v>
      </c>
      <c r="B15" s="31" t="s">
        <v>57</v>
      </c>
      <c r="C15" s="27">
        <v>22301172003</v>
      </c>
      <c r="D15" s="18">
        <v>0</v>
      </c>
      <c r="E15" s="18">
        <v>0</v>
      </c>
      <c r="F15" s="18">
        <v>0</v>
      </c>
      <c r="G15" s="18">
        <v>0</v>
      </c>
      <c r="H15" s="18">
        <v>5</v>
      </c>
      <c r="I15" s="18">
        <v>0</v>
      </c>
      <c r="J15" s="18">
        <v>0</v>
      </c>
      <c r="K15" s="18">
        <v>0</v>
      </c>
      <c r="L15" s="18">
        <v>0</v>
      </c>
      <c r="M15" s="18">
        <v>0</v>
      </c>
      <c r="N15" s="18">
        <v>0</v>
      </c>
      <c r="O15" s="18">
        <v>0</v>
      </c>
      <c r="P15" s="18">
        <v>0</v>
      </c>
      <c r="Q15" s="18">
        <v>0</v>
      </c>
      <c r="R15" s="18">
        <v>0</v>
      </c>
      <c r="S15" s="18">
        <v>0</v>
      </c>
      <c r="T15" s="18">
        <v>0</v>
      </c>
      <c r="U15" s="18">
        <v>0</v>
      </c>
      <c r="V15" s="18">
        <v>0</v>
      </c>
      <c r="W15" s="18">
        <v>0</v>
      </c>
      <c r="X15" s="18">
        <f>=MIN(100,60+D15+E15+F15+G15+H15+I15-J15-K15-L15-M15-N15-O15-P15-Q15-R15-S15-T15-U15-V15-W15)</f>
        <v>65</v>
      </c>
      <c r="Y15" s="18">
        <v>83.54</v>
      </c>
      <c r="Z15" s="18">
        <v>0</v>
      </c>
      <c r="AA15" s="18">
        <v>0</v>
      </c>
      <c r="AB15" s="18">
        <v>0</v>
      </c>
      <c r="AC15" s="18">
        <f>=MIN(100,Y15+Z15+AA15-AB15)</f>
        <v>83.54</v>
      </c>
      <c r="AD15" s="18">
        <v>77.7</v>
      </c>
      <c r="AE15" s="18">
        <v>0</v>
      </c>
      <c r="AF15" s="18">
        <v>0</v>
      </c>
      <c r="AG15" s="18">
        <v>0</v>
      </c>
      <c r="AH15" s="18">
        <f>=MIN(100,AD15+AE15+AF15-AG15)</f>
        <v>77.7</v>
      </c>
      <c r="AI15" s="18">
        <v>3</v>
      </c>
      <c r="AJ15" s="18">
        <v>0</v>
      </c>
      <c r="AK15" s="18">
        <v>0</v>
      </c>
      <c r="AL15" s="18">
        <v>0</v>
      </c>
      <c r="AM15" s="18">
        <v>0</v>
      </c>
      <c r="AN15" s="18">
        <v>0</v>
      </c>
      <c r="AO15" s="17">
        <f>=MIN(100,60+AI15+AJ15+AK15+AL15+AM15+AN15)</f>
        <v>63</v>
      </c>
      <c r="AP15" s="18">
        <f>=X15*0.2+AC15*0.55+AH15*0.05+AO15*0.2</f>
        <v>75.432</v>
      </c>
      <c r="AQ15" s="28" t="s">
        <v>58</v>
      </c>
      <c r="AR15" s="29">
        <v>10</v>
      </c>
      <c r="AS15" s="30" t="s">
        <v>54</v>
      </c>
    </row>
    <row r="16" spans="1:45" ht="20.1" customHeight="true">
      <c r="A16" s="25">
        <v>4</v>
      </c>
      <c r="B16" s="31" t="s">
        <v>59</v>
      </c>
      <c r="C16" s="27">
        <v>22301172004</v>
      </c>
      <c r="D16" s="18">
        <v>0</v>
      </c>
      <c r="E16" s="18">
        <v>0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8">
        <v>0</v>
      </c>
      <c r="N16" s="18">
        <v>0</v>
      </c>
      <c r="O16" s="18">
        <v>0</v>
      </c>
      <c r="P16" s="18">
        <v>0</v>
      </c>
      <c r="Q16" s="18">
        <v>0</v>
      </c>
      <c r="R16" s="18">
        <v>0</v>
      </c>
      <c r="S16" s="18">
        <v>0</v>
      </c>
      <c r="T16" s="18">
        <v>0</v>
      </c>
      <c r="U16" s="18">
        <v>0</v>
      </c>
      <c r="V16" s="18">
        <v>0</v>
      </c>
      <c r="W16" s="18">
        <v>0</v>
      </c>
      <c r="X16" s="18">
        <f>=MIN(100,60+D16+E16+F16+G16+H16+I16-J16-K16-L16-M16-N16-O16-P16-Q16-R16-S16-T16-U16-V16-W16)</f>
        <v>60</v>
      </c>
      <c r="Y16" s="18">
        <v>85.85</v>
      </c>
      <c r="Z16" s="18">
        <v>5</v>
      </c>
      <c r="AA16" s="18">
        <v>5</v>
      </c>
      <c r="AB16" s="18">
        <v>0</v>
      </c>
      <c r="AC16" s="18">
        <f>=MIN(100,Y16+Z16+AA16-AB16)</f>
        <v>95.85</v>
      </c>
      <c r="AD16" s="18">
        <v>66.8</v>
      </c>
      <c r="AE16" s="18">
        <v>0</v>
      </c>
      <c r="AF16" s="18">
        <v>0</v>
      </c>
      <c r="AG16" s="18">
        <v>0</v>
      </c>
      <c r="AH16" s="18">
        <f>=MIN(100,AD16+AE16+AF16-AG16)</f>
        <v>66.8</v>
      </c>
      <c r="AI16" s="18">
        <v>0</v>
      </c>
      <c r="AJ16" s="18">
        <v>0</v>
      </c>
      <c r="AK16" s="18">
        <v>0</v>
      </c>
      <c r="AL16" s="18">
        <v>0</v>
      </c>
      <c r="AM16" s="18">
        <v>8</v>
      </c>
      <c r="AN16" s="18">
        <v>0</v>
      </c>
      <c r="AO16" s="17">
        <f>=MIN(100,60+AI16+AJ16+AK16+AL16+AM16+AN16)</f>
        <v>68</v>
      </c>
      <c r="AP16" s="18">
        <f>=X16*0.2+AC16*0.55+AH16*0.05+AO16*0.2</f>
        <v>81.6575</v>
      </c>
      <c r="AQ16" s="28" t="s">
        <v>60</v>
      </c>
      <c r="AR16" s="29">
        <v>2</v>
      </c>
      <c r="AS16" s="30" t="s">
        <v>54</v>
      </c>
    </row>
    <row r="17" spans="1:45" ht="20.1" customHeight="true">
      <c r="A17" s="25">
        <v>5</v>
      </c>
      <c r="B17" s="31" t="s">
        <v>61</v>
      </c>
      <c r="C17" s="27">
        <v>22301172005</v>
      </c>
      <c r="D17" s="33">
        <v>0</v>
      </c>
      <c r="E17" s="18">
        <v>0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8">
        <v>0</v>
      </c>
      <c r="N17" s="18">
        <v>0</v>
      </c>
      <c r="O17" s="18">
        <v>0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  <c r="U17" s="18">
        <v>0</v>
      </c>
      <c r="V17" s="18">
        <v>0</v>
      </c>
      <c r="W17" s="18">
        <v>0</v>
      </c>
      <c r="X17" s="18">
        <f>=MIN(100,60+D17+E17+F17+G17+H17+I17-J17-K17-L17-M17-N17-O17-P17-Q17-R17-S17-T17-U17-V17-W17)</f>
        <v>60</v>
      </c>
      <c r="Y17" s="18">
        <v>79.14</v>
      </c>
      <c r="Z17" s="18">
        <v>0</v>
      </c>
      <c r="AA17" s="18">
        <v>0</v>
      </c>
      <c r="AB17" s="18">
        <v>2</v>
      </c>
      <c r="AC17" s="18">
        <f>=MIN(100,Y17+Z17+AA17-AB17)</f>
        <v>77.14</v>
      </c>
      <c r="AD17" s="18">
        <v>70.3</v>
      </c>
      <c r="AE17" s="18">
        <v>0</v>
      </c>
      <c r="AF17" s="18">
        <v>0</v>
      </c>
      <c r="AG17" s="18">
        <v>0</v>
      </c>
      <c r="AH17" s="18">
        <f>=MIN(100,AD17+AE17+AF17-AG17)</f>
        <v>70.3</v>
      </c>
      <c r="AI17" s="18">
        <v>0</v>
      </c>
      <c r="AJ17" s="18">
        <v>0</v>
      </c>
      <c r="AK17" s="18">
        <v>0</v>
      </c>
      <c r="AL17" s="18">
        <v>0</v>
      </c>
      <c r="AM17" s="18">
        <v>0</v>
      </c>
      <c r="AN17" s="18">
        <v>0</v>
      </c>
      <c r="AO17" s="17">
        <f>=MIN(100,60+AI17+AJ17+AK17+AL17+AM17+AN17)</f>
        <v>60</v>
      </c>
      <c r="AP17" s="18">
        <f>=X17*0.2+AC17*0.55+AH17*0.05+AO17*0.2</f>
        <v>69.942</v>
      </c>
      <c r="AQ17" s="28" t="s">
        <v>62</v>
      </c>
      <c r="AR17" s="29">
        <v>25</v>
      </c>
      <c r="AS17" s="30" t="s">
        <v>54</v>
      </c>
    </row>
    <row r="18" spans="1:45" ht="20.1" customHeight="true">
      <c r="A18" s="25">
        <v>6</v>
      </c>
      <c r="B18" s="31" t="s">
        <v>63</v>
      </c>
      <c r="C18" s="27">
        <v>22301172006</v>
      </c>
      <c r="D18" s="18">
        <v>0</v>
      </c>
      <c r="E18" s="18">
        <v>0</v>
      </c>
      <c r="F18" s="18">
        <v>0</v>
      </c>
      <c r="G18" s="18">
        <v>0</v>
      </c>
      <c r="H18" s="18">
        <v>5</v>
      </c>
      <c r="I18" s="34">
        <v>6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v>0</v>
      </c>
      <c r="R18" s="18">
        <v>0</v>
      </c>
      <c r="S18" s="18">
        <v>0</v>
      </c>
      <c r="T18" s="18">
        <v>0</v>
      </c>
      <c r="U18" s="18">
        <v>0</v>
      </c>
      <c r="V18" s="18">
        <v>0</v>
      </c>
      <c r="W18" s="18">
        <v>0</v>
      </c>
      <c r="X18" s="18">
        <f>=MIN(100,60+D18+E18+F18+G18+H18+I18-J18-K18-L18-M18-N18-O18-P18-Q18-R18-S18-T18-U18-V18-W18)</f>
        <v>71</v>
      </c>
      <c r="Y18" s="18">
        <v>84.01</v>
      </c>
      <c r="Z18" s="18">
        <v>3</v>
      </c>
      <c r="AA18" s="18">
        <v>0</v>
      </c>
      <c r="AB18" s="18">
        <v>0</v>
      </c>
      <c r="AC18" s="18">
        <f>=MIN(100,Y18+Z18+AA18-AB18)</f>
        <v>87.01</v>
      </c>
      <c r="AD18" s="18">
        <v>70.7</v>
      </c>
      <c r="AE18" s="18">
        <v>0</v>
      </c>
      <c r="AF18" s="34">
        <v>6</v>
      </c>
      <c r="AG18" s="18">
        <v>0</v>
      </c>
      <c r="AH18" s="18">
        <f>=MIN(100,AD18+AE18+AF18-AG18)</f>
        <v>76.7</v>
      </c>
      <c r="AI18" s="18">
        <v>4</v>
      </c>
      <c r="AJ18" s="18">
        <v>0</v>
      </c>
      <c r="AK18" s="18">
        <v>0</v>
      </c>
      <c r="AL18" s="18">
        <v>0</v>
      </c>
      <c r="AM18" s="18">
        <v>8</v>
      </c>
      <c r="AN18" s="18">
        <v>0</v>
      </c>
      <c r="AO18" s="17">
        <f>=MIN(100,60+AI18+AJ18+AK18+AL18+AM18+AN18)</f>
        <v>72</v>
      </c>
      <c r="AP18" s="18">
        <f>=X18*0.2+AC18*0.55+AH18*0.05+AO18*0.2</f>
        <v>80.2905</v>
      </c>
      <c r="AQ18" s="28" t="s">
        <v>64</v>
      </c>
      <c r="AR18" s="32">
        <v>6</v>
      </c>
      <c r="AS18" s="30" t="s">
        <v>65</v>
      </c>
    </row>
    <row r="19" spans="1:45" ht="20.1" customHeight="true">
      <c r="A19" s="25">
        <v>8</v>
      </c>
      <c r="B19" s="31" t="s">
        <v>66</v>
      </c>
      <c r="C19" s="27">
        <v>22301172008</v>
      </c>
      <c r="D19" s="18">
        <v>0</v>
      </c>
      <c r="E19" s="18">
        <v>0</v>
      </c>
      <c r="F19" s="18">
        <v>0</v>
      </c>
      <c r="G19" s="18">
        <v>0</v>
      </c>
      <c r="H19" s="18">
        <v>5</v>
      </c>
      <c r="I19" s="18">
        <v>6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  <c r="U19" s="18">
        <v>0</v>
      </c>
      <c r="V19" s="18">
        <v>0</v>
      </c>
      <c r="W19" s="18">
        <v>0</v>
      </c>
      <c r="X19" s="18">
        <f>=MIN(100,60+D19+E19+F19+G19+H19+I19-J19-K19-L19-M19-N19-O19-P19-Q19-R19-S19-T19-U19-V19-W19)</f>
        <v>71</v>
      </c>
      <c r="Y19" s="18">
        <v>86.9</v>
      </c>
      <c r="Z19" s="18">
        <v>0</v>
      </c>
      <c r="AA19" s="18">
        <v>0</v>
      </c>
      <c r="AB19" s="18">
        <v>0</v>
      </c>
      <c r="AC19" s="18">
        <f>=MIN(100,Y19+Z19+AA19-AB19)</f>
        <v>86.9</v>
      </c>
      <c r="AD19" s="18">
        <v>82.2</v>
      </c>
      <c r="AE19" s="18">
        <v>0</v>
      </c>
      <c r="AF19" s="18">
        <v>0</v>
      </c>
      <c r="AG19" s="18">
        <v>0</v>
      </c>
      <c r="AH19" s="18">
        <f>=MIN(100,AD19+AE19+AF19-AG19)</f>
        <v>82.2</v>
      </c>
      <c r="AI19" s="18">
        <v>4</v>
      </c>
      <c r="AJ19" s="18">
        <v>0</v>
      </c>
      <c r="AK19" s="18">
        <v>0</v>
      </c>
      <c r="AL19" s="18">
        <v>0</v>
      </c>
      <c r="AM19" s="18">
        <v>42</v>
      </c>
      <c r="AN19" s="34">
        <v>6</v>
      </c>
      <c r="AO19" s="17">
        <f>=MIN(100,60+AI19+AJ19+AK19+AL19+AM19+AN19)</f>
        <v>100</v>
      </c>
      <c r="AP19" s="18">
        <f>=X19*0.2+AC19*0.55+AH19*0.05+AO19*0.2</f>
        <v>86.105</v>
      </c>
      <c r="AQ19" s="28" t="s">
        <v>67</v>
      </c>
      <c r="AR19" s="29">
        <v>1</v>
      </c>
      <c r="AS19" s="30" t="s">
        <v>65</v>
      </c>
    </row>
    <row r="20" spans="1:45" ht="20.1" customHeight="true">
      <c r="A20" s="25">
        <v>9</v>
      </c>
      <c r="B20" s="31" t="s">
        <v>68</v>
      </c>
      <c r="C20" s="27">
        <v>22301172009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8">
        <v>0</v>
      </c>
      <c r="Q20" s="18">
        <v>0</v>
      </c>
      <c r="R20" s="18">
        <v>0</v>
      </c>
      <c r="S20" s="18">
        <v>0</v>
      </c>
      <c r="T20" s="18">
        <v>0</v>
      </c>
      <c r="U20" s="18">
        <v>0</v>
      </c>
      <c r="V20" s="18">
        <v>0</v>
      </c>
      <c r="W20" s="18">
        <v>0</v>
      </c>
      <c r="X20" s="18">
        <f>=MIN(100,60+D20+E20+F20+G20+H20+I20-J20-K20-L20-M20-N20-O20-P20-Q20-R20-S20-T20-U20-V20-W20)</f>
        <v>60</v>
      </c>
      <c r="Y20" s="18">
        <v>77.16</v>
      </c>
      <c r="Z20" s="18">
        <v>0</v>
      </c>
      <c r="AA20" s="18">
        <v>0</v>
      </c>
      <c r="AB20" s="18">
        <v>2</v>
      </c>
      <c r="AC20" s="18">
        <f>=MIN(100,Y20+Z20+AA20-AB20)</f>
        <v>75.16</v>
      </c>
      <c r="AD20" s="18">
        <v>77.6</v>
      </c>
      <c r="AE20" s="18">
        <v>0</v>
      </c>
      <c r="AF20" s="18">
        <v>0</v>
      </c>
      <c r="AG20" s="18">
        <v>0</v>
      </c>
      <c r="AH20" s="18">
        <f>=MIN(100,AD20+AE20+AF20-AG20)</f>
        <v>77.6</v>
      </c>
      <c r="AI20" s="18">
        <v>0</v>
      </c>
      <c r="AJ20" s="18">
        <v>0</v>
      </c>
      <c r="AK20" s="18">
        <v>0</v>
      </c>
      <c r="AL20" s="18">
        <v>0</v>
      </c>
      <c r="AM20" s="18">
        <v>0</v>
      </c>
      <c r="AN20" s="18">
        <v>0</v>
      </c>
      <c r="AO20" s="17">
        <f>=MIN(100,60+AI20+AJ20+AK20+AL20+AM20+AN20)</f>
        <v>60</v>
      </c>
      <c r="AP20" s="18">
        <f>=X20*0.2+AC20*0.55+AH20*0.05+AO20*0.2</f>
        <v>69.218</v>
      </c>
      <c r="AQ20" s="28" t="s">
        <v>69</v>
      </c>
      <c r="AR20" s="29">
        <v>27</v>
      </c>
      <c r="AS20" s="30" t="s">
        <v>65</v>
      </c>
    </row>
    <row r="21" spans="1:45" ht="20.1" customHeight="true">
      <c r="A21" s="25">
        <v>10</v>
      </c>
      <c r="B21" s="31" t="s">
        <v>70</v>
      </c>
      <c r="C21" s="27">
        <v>22301172010</v>
      </c>
      <c r="D21" s="18">
        <v>0</v>
      </c>
      <c r="E21" s="18">
        <v>0</v>
      </c>
      <c r="F21" s="18">
        <v>0</v>
      </c>
      <c r="G21" s="18">
        <v>0</v>
      </c>
      <c r="H21" s="18">
        <v>5</v>
      </c>
      <c r="I21" s="34">
        <v>6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0</v>
      </c>
      <c r="Q21" s="18">
        <v>0</v>
      </c>
      <c r="R21" s="18">
        <v>0</v>
      </c>
      <c r="S21" s="18">
        <v>0</v>
      </c>
      <c r="T21" s="18">
        <v>0</v>
      </c>
      <c r="U21" s="18">
        <v>0</v>
      </c>
      <c r="V21" s="18">
        <v>0</v>
      </c>
      <c r="W21" s="18">
        <v>0</v>
      </c>
      <c r="X21" s="18">
        <f>=MIN(100,60+D21+E21+F21+G21+H21+I21-J21-K21-L21-M21-N21-O21-P21-Q21-R21-S21-T21-U21-V21-W21)</f>
        <v>71</v>
      </c>
      <c r="Y21" s="18">
        <v>80.16</v>
      </c>
      <c r="Z21" s="18">
        <v>0</v>
      </c>
      <c r="AA21" s="18">
        <v>0</v>
      </c>
      <c r="AB21" s="18">
        <v>2</v>
      </c>
      <c r="AC21" s="18">
        <f>=MIN(100,Y21+Z21+AA21-AB21)</f>
        <v>78.16</v>
      </c>
      <c r="AD21" s="18">
        <v>62.3</v>
      </c>
      <c r="AE21" s="18">
        <v>0</v>
      </c>
      <c r="AF21" s="18">
        <v>0</v>
      </c>
      <c r="AG21" s="18">
        <v>0</v>
      </c>
      <c r="AH21" s="18">
        <f>=MIN(100,AD21+AE21+AF21-AG21)</f>
        <v>62.3</v>
      </c>
      <c r="AI21" s="18">
        <v>3</v>
      </c>
      <c r="AJ21" s="18">
        <v>0</v>
      </c>
      <c r="AK21" s="18">
        <v>0</v>
      </c>
      <c r="AL21" s="18">
        <v>0</v>
      </c>
      <c r="AM21" s="34">
        <v>40</v>
      </c>
      <c r="AN21" s="18">
        <v>0</v>
      </c>
      <c r="AO21" s="17">
        <f>=MIN(100,60+AI21+AJ21+AK21+AL21+AM21+AN21)</f>
        <v>100</v>
      </c>
      <c r="AP21" s="18">
        <f>=X21*0.2+AC21*0.55+AH21*0.05+AO21*0.2</f>
        <v>80.303</v>
      </c>
      <c r="AQ21" s="28" t="s">
        <v>71</v>
      </c>
      <c r="AR21" s="32">
        <v>5</v>
      </c>
      <c r="AS21" s="30" t="s">
        <v>65</v>
      </c>
    </row>
    <row r="22" spans="1:45" ht="20.1" customHeight="true">
      <c r="A22" s="25">
        <v>11</v>
      </c>
      <c r="B22" s="31" t="s">
        <v>72</v>
      </c>
      <c r="C22" s="27">
        <v>22301172011</v>
      </c>
      <c r="D22" s="18">
        <v>0</v>
      </c>
      <c r="E22" s="18">
        <v>0</v>
      </c>
      <c r="F22" s="18">
        <v>0</v>
      </c>
      <c r="G22" s="18">
        <v>0</v>
      </c>
      <c r="H22" s="18">
        <v>5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v>0</v>
      </c>
      <c r="R22" s="18">
        <v>0</v>
      </c>
      <c r="S22" s="18">
        <v>0</v>
      </c>
      <c r="T22" s="18">
        <v>0</v>
      </c>
      <c r="U22" s="18">
        <v>0</v>
      </c>
      <c r="V22" s="18">
        <v>0</v>
      </c>
      <c r="W22" s="18">
        <v>0</v>
      </c>
      <c r="X22" s="18">
        <f>=MIN(100,60+D22+E22+F22+G22+H22+I22-J22-K22-L22-M22-N22-O22-P22-Q22-R22-S22-T22-U22-V22-W22)</f>
        <v>65</v>
      </c>
      <c r="Y22" s="18">
        <v>79.52</v>
      </c>
      <c r="Z22" s="18">
        <v>0</v>
      </c>
      <c r="AA22" s="18">
        <v>0</v>
      </c>
      <c r="AB22" s="18">
        <v>4</v>
      </c>
      <c r="AC22" s="18">
        <v>74.21</v>
      </c>
      <c r="AD22" s="18">
        <v>61.2</v>
      </c>
      <c r="AE22" s="18">
        <v>0</v>
      </c>
      <c r="AF22" s="18">
        <v>0</v>
      </c>
      <c r="AG22" s="18">
        <v>0</v>
      </c>
      <c r="AH22" s="18">
        <f>=MIN(100,AD22+AE22+AF22-AG22)</f>
        <v>61.2</v>
      </c>
      <c r="AI22" s="18">
        <v>0</v>
      </c>
      <c r="AJ22" s="18">
        <v>0</v>
      </c>
      <c r="AK22" s="18">
        <v>0</v>
      </c>
      <c r="AL22" s="18">
        <v>0</v>
      </c>
      <c r="AM22" s="18">
        <v>0</v>
      </c>
      <c r="AN22" s="18">
        <v>6</v>
      </c>
      <c r="AO22" s="17">
        <f>=MIN(100,60+AI22+AJ22+AK22+AL22+AM22+AN22)</f>
        <v>66</v>
      </c>
      <c r="AP22" s="18">
        <f>=X22*0.2+AC22*0.55+AH22*0.05+AO22*0.2</f>
        <v>70.0755</v>
      </c>
      <c r="AQ22" s="28" t="s">
        <v>73</v>
      </c>
      <c r="AR22" s="29">
        <v>23</v>
      </c>
      <c r="AS22" s="30" t="s">
        <v>65</v>
      </c>
    </row>
    <row r="23" spans="1:45" ht="20.1" customHeight="true">
      <c r="A23" s="25">
        <v>12</v>
      </c>
      <c r="B23" s="31" t="s">
        <v>74</v>
      </c>
      <c r="C23" s="27">
        <v>22301172012</v>
      </c>
      <c r="D23" s="18">
        <v>0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  <c r="V23" s="18">
        <v>0</v>
      </c>
      <c r="W23" s="18">
        <v>0</v>
      </c>
      <c r="X23" s="18">
        <f>=MIN(100,60+D23+E23+F23+G23+H23+I23-J23-K23-L23-M23-N23-O23-P23-Q23-R23-S23-T23-U23-V23-W23)</f>
        <v>60</v>
      </c>
      <c r="Y23" s="18">
        <v>65.09</v>
      </c>
      <c r="Z23" s="18">
        <v>0</v>
      </c>
      <c r="AA23" s="18">
        <v>0</v>
      </c>
      <c r="AB23" s="18">
        <v>6</v>
      </c>
      <c r="AC23" s="18">
        <f>=MIN(100,Y23+Z23+AA23-AB23)</f>
        <v>59.09</v>
      </c>
      <c r="AD23" s="18">
        <v>71</v>
      </c>
      <c r="AE23" s="18">
        <v>0</v>
      </c>
      <c r="AF23" s="18">
        <v>0</v>
      </c>
      <c r="AG23" s="18">
        <v>0</v>
      </c>
      <c r="AH23" s="18">
        <f>=MIN(100,AD23+AE23+AF23-AG23)</f>
        <v>71</v>
      </c>
      <c r="AI23" s="18">
        <v>0</v>
      </c>
      <c r="AJ23" s="18">
        <v>0</v>
      </c>
      <c r="AK23" s="18">
        <v>0</v>
      </c>
      <c r="AL23" s="18">
        <v>0</v>
      </c>
      <c r="AM23" s="18">
        <v>0</v>
      </c>
      <c r="AN23" s="18">
        <v>0</v>
      </c>
      <c r="AO23" s="17">
        <f>=MIN(100,60+AI23+AJ23+AK23+AL23+AM23+AN23)</f>
        <v>60</v>
      </c>
      <c r="AP23" s="18">
        <f>=X23*0.2+AC23*0.55+AH23*0.05+AO23*0.2</f>
        <v>60.0495</v>
      </c>
      <c r="AQ23" s="28" t="s">
        <v>75</v>
      </c>
      <c r="AR23" s="29">
        <v>34</v>
      </c>
      <c r="AS23" s="30" t="s">
        <v>76</v>
      </c>
    </row>
    <row r="24" spans="1:45" ht="20.1" customHeight="true">
      <c r="A24" s="25">
        <v>13</v>
      </c>
      <c r="B24" s="31" t="s">
        <v>77</v>
      </c>
      <c r="C24" s="27">
        <v>22301172013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8">
        <v>2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f>=MIN(100,60+D24+E24+F24+G24+H24+I24-J24-K24-L24-M24-N24-O24-P24-Q24-R24-S24-T24-U24-V24-W24)</f>
        <v>62</v>
      </c>
      <c r="Y24" s="18">
        <v>80.79</v>
      </c>
      <c r="Z24" s="18">
        <v>0</v>
      </c>
      <c r="AA24" s="18">
        <v>0</v>
      </c>
      <c r="AB24" s="18">
        <v>0</v>
      </c>
      <c r="AC24" s="18">
        <f>=MIN(100,Y24+Z24+AA24-AB24)</f>
        <v>80.79</v>
      </c>
      <c r="AD24" s="18">
        <v>63.2</v>
      </c>
      <c r="AE24" s="18">
        <v>0</v>
      </c>
      <c r="AF24" s="18">
        <v>0</v>
      </c>
      <c r="AG24" s="18">
        <v>0</v>
      </c>
      <c r="AH24" s="18">
        <f>=MIN(100,AD24+AE24+AF24-AG24)</f>
        <v>63.2</v>
      </c>
      <c r="AI24" s="18">
        <v>3</v>
      </c>
      <c r="AJ24" s="18">
        <v>0</v>
      </c>
      <c r="AK24" s="18">
        <v>0</v>
      </c>
      <c r="AL24" s="18">
        <v>0</v>
      </c>
      <c r="AM24" s="18">
        <v>68</v>
      </c>
      <c r="AN24" s="18">
        <v>0</v>
      </c>
      <c r="AO24" s="17">
        <f>=MIN(100,60+AI24+AJ24+AK24+AL24+AM24+AN24)</f>
        <v>100</v>
      </c>
      <c r="AP24" s="18">
        <f>=X24*0.2+AC24*0.55+AH24*0.05+AO24*0.2</f>
        <v>79.9945</v>
      </c>
      <c r="AQ24" s="28" t="s">
        <v>78</v>
      </c>
      <c r="AR24" s="32">
        <v>7</v>
      </c>
      <c r="AS24" s="30" t="s">
        <v>76</v>
      </c>
    </row>
    <row r="25" spans="1:45" ht="20.1" customHeight="true">
      <c r="A25" s="25">
        <v>14</v>
      </c>
      <c r="B25" s="31" t="s">
        <v>79</v>
      </c>
      <c r="C25" s="27">
        <v>22301172014</v>
      </c>
      <c r="D25" s="18">
        <v>0</v>
      </c>
      <c r="E25" s="18">
        <v>0</v>
      </c>
      <c r="F25" s="18">
        <v>3</v>
      </c>
      <c r="G25" s="18">
        <v>0</v>
      </c>
      <c r="H25" s="18">
        <v>5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v>0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>
        <v>0</v>
      </c>
      <c r="W25" s="18">
        <v>0</v>
      </c>
      <c r="X25" s="18">
        <f>=MIN(100,60+D25+E25+F25+G25+H25+I25-J25-K25-L25-M25-N25-O25-P25-Q25-R25-S25-T25-U25-V25-W25)</f>
        <v>68</v>
      </c>
      <c r="Y25" s="18">
        <v>79.03</v>
      </c>
      <c r="Z25" s="18">
        <v>0</v>
      </c>
      <c r="AA25" s="18">
        <v>0</v>
      </c>
      <c r="AB25" s="18">
        <v>2</v>
      </c>
      <c r="AC25" s="18">
        <f>=MIN(100,Y25+Z25+AA25-AB25)</f>
        <v>77.03</v>
      </c>
      <c r="AD25" s="18">
        <v>73.9</v>
      </c>
      <c r="AE25" s="18">
        <v>0</v>
      </c>
      <c r="AF25" s="18">
        <v>0</v>
      </c>
      <c r="AG25" s="18">
        <v>0</v>
      </c>
      <c r="AH25" s="18">
        <f>=MIN(100,AD25+AE25+AF25-AG25)</f>
        <v>73.9</v>
      </c>
      <c r="AI25" s="18">
        <v>6</v>
      </c>
      <c r="AJ25" s="18">
        <v>0</v>
      </c>
      <c r="AK25" s="18">
        <v>0</v>
      </c>
      <c r="AL25" s="18">
        <v>0</v>
      </c>
      <c r="AM25" s="18">
        <v>0</v>
      </c>
      <c r="AN25" s="18">
        <v>0</v>
      </c>
      <c r="AO25" s="17">
        <f>=MIN(100,60+AI25+AJ25+AK25+AL25+AM25+AN25)</f>
        <v>66</v>
      </c>
      <c r="AP25" s="18">
        <f>=X25*0.2+AC25*0.55+AH25*0.05+AO25*0.2</f>
        <v>72.8615</v>
      </c>
      <c r="AQ25" s="28" t="s">
        <v>80</v>
      </c>
      <c r="AR25" s="29">
        <v>13</v>
      </c>
      <c r="AS25" s="30" t="s">
        <v>81</v>
      </c>
    </row>
    <row r="26" spans="1:45" ht="20.1" customHeight="true">
      <c r="A26" s="25">
        <v>15</v>
      </c>
      <c r="B26" s="31" t="s">
        <v>82</v>
      </c>
      <c r="C26" s="27">
        <v>22301172015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>
        <v>0</v>
      </c>
      <c r="V26" s="18">
        <v>0</v>
      </c>
      <c r="W26" s="18">
        <v>0</v>
      </c>
      <c r="X26" s="18">
        <f>=MIN(100,60+D26+E26+F26+G26+H26+I26-J26-K26-L26-M26-N26-O26-P26-Q26-R26-S26-T26-U26-V26-W26)</f>
        <v>60</v>
      </c>
      <c r="Y26" s="18">
        <v>74.07</v>
      </c>
      <c r="Z26" s="18">
        <v>0</v>
      </c>
      <c r="AA26" s="18">
        <v>0</v>
      </c>
      <c r="AB26" s="18">
        <v>2</v>
      </c>
      <c r="AC26" s="18">
        <f>=MIN(100,Y26+Z26+AA26-AB26)</f>
        <v>72.07</v>
      </c>
      <c r="AD26" s="18">
        <v>65</v>
      </c>
      <c r="AE26" s="18">
        <v>0</v>
      </c>
      <c r="AF26" s="18">
        <v>0</v>
      </c>
      <c r="AG26" s="18">
        <v>0</v>
      </c>
      <c r="AH26" s="18">
        <f>=MIN(100,AD26+AE26+AF26-AG26)</f>
        <v>65</v>
      </c>
      <c r="AI26" s="18">
        <v>0</v>
      </c>
      <c r="AJ26" s="18">
        <v>0</v>
      </c>
      <c r="AK26" s="18">
        <v>0</v>
      </c>
      <c r="AL26" s="18">
        <v>0</v>
      </c>
      <c r="AM26" s="18">
        <v>0</v>
      </c>
      <c r="AN26" s="18">
        <v>0</v>
      </c>
      <c r="AO26" s="17">
        <f>=MIN(100,60+AI26+AJ26+AK26+AL26+AM26+AN26)</f>
        <v>60</v>
      </c>
      <c r="AP26" s="18">
        <f>=X26*0.2+AC26*0.55+AH26*0.05+AO26*0.2</f>
        <v>66.8885</v>
      </c>
      <c r="AQ26" s="28" t="s">
        <v>83</v>
      </c>
      <c r="AR26" s="29">
        <v>32</v>
      </c>
      <c r="AS26" s="30" t="s">
        <v>76</v>
      </c>
    </row>
    <row r="27" spans="1:45" ht="20.1" customHeight="true">
      <c r="A27" s="25">
        <v>16</v>
      </c>
      <c r="B27" s="31" t="s">
        <v>84</v>
      </c>
      <c r="C27" s="27">
        <v>22301172016</v>
      </c>
      <c r="D27" s="18">
        <v>0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18">
        <f>=MIN(100,60+D27+E27+F27+G27+H27+I27-J27-K27-L27-M27-N27-O27-P27-Q27-R27-S27-T27-U27-V27-W27)</f>
        <v>60</v>
      </c>
      <c r="Y27" s="18">
        <v>75.81</v>
      </c>
      <c r="Z27" s="18">
        <v>0</v>
      </c>
      <c r="AA27" s="18">
        <v>0</v>
      </c>
      <c r="AB27" s="18">
        <v>2</v>
      </c>
      <c r="AC27" s="18">
        <f>=MIN(100,Y27+Z27+AA27-AB27)</f>
        <v>73.81</v>
      </c>
      <c r="AD27" s="18">
        <v>69</v>
      </c>
      <c r="AE27" s="18">
        <v>0</v>
      </c>
      <c r="AF27" s="18">
        <v>0</v>
      </c>
      <c r="AG27" s="18">
        <v>0</v>
      </c>
      <c r="AH27" s="18">
        <f>=MIN(100,AD27+AE27+AF27-AG27)</f>
        <v>69</v>
      </c>
      <c r="AI27" s="18">
        <v>1</v>
      </c>
      <c r="AJ27" s="18">
        <v>0</v>
      </c>
      <c r="AK27" s="18">
        <v>0</v>
      </c>
      <c r="AL27" s="18">
        <v>0</v>
      </c>
      <c r="AM27" s="18">
        <v>0</v>
      </c>
      <c r="AN27" s="18">
        <v>0</v>
      </c>
      <c r="AO27" s="17">
        <f>=MIN(100,60+AI27+AJ27+AK27+AL27+AM27+AN27)</f>
        <v>61</v>
      </c>
      <c r="AP27" s="18">
        <f>=X27*0.2+AC27*0.55+AH27*0.05+AO27*0.2</f>
        <v>68.2455</v>
      </c>
      <c r="AQ27" s="28" t="s">
        <v>85</v>
      </c>
      <c r="AR27" s="29">
        <v>30</v>
      </c>
      <c r="AS27" s="30" t="s">
        <v>76</v>
      </c>
    </row>
    <row r="28" spans="1:45" ht="20.1" customHeight="true">
      <c r="A28" s="25">
        <v>17</v>
      </c>
      <c r="B28" s="31" t="s">
        <v>86</v>
      </c>
      <c r="C28" s="27">
        <v>22301172017</v>
      </c>
      <c r="D28" s="18">
        <v>0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f>=MIN(100,60+D28+E28+F28+G28+H28+I28-J28-K28-L28-M28-N28-O28-P28-Q28-R28-S28-T28-U28-V28-W28)</f>
        <v>60</v>
      </c>
      <c r="Y28" s="18">
        <v>80.71</v>
      </c>
      <c r="Z28" s="18">
        <v>0</v>
      </c>
      <c r="AA28" s="18">
        <v>0</v>
      </c>
      <c r="AB28" s="18">
        <v>2</v>
      </c>
      <c r="AC28" s="18">
        <f>=MIN(100,Y28+Z28+AA28-AB28)</f>
        <v>78.71</v>
      </c>
      <c r="AD28" s="18">
        <v>71</v>
      </c>
      <c r="AE28" s="18">
        <v>10</v>
      </c>
      <c r="AF28" s="18">
        <v>0</v>
      </c>
      <c r="AG28" s="18">
        <v>0</v>
      </c>
      <c r="AH28" s="18">
        <f>=MIN(100,AD28+AE28+AF28-AG28)</f>
        <v>81</v>
      </c>
      <c r="AI28" s="18">
        <v>6</v>
      </c>
      <c r="AJ28" s="18">
        <v>0</v>
      </c>
      <c r="AK28" s="18">
        <v>0</v>
      </c>
      <c r="AL28" s="18">
        <v>0</v>
      </c>
      <c r="AM28" s="18">
        <v>0</v>
      </c>
      <c r="AN28" s="18">
        <v>0</v>
      </c>
      <c r="AO28" s="17">
        <f>=MIN(100,60+AI28+AJ28+AK28+AL28+AM28+AN28)</f>
        <v>66</v>
      </c>
      <c r="AP28" s="18">
        <f>=X28*0.2+AC28*0.55+AH28*0.05+AO28*0.2</f>
        <v>72.5405</v>
      </c>
      <c r="AQ28" s="28" t="s">
        <v>87</v>
      </c>
      <c r="AR28" s="29">
        <v>14</v>
      </c>
      <c r="AS28" s="30" t="s">
        <v>76</v>
      </c>
    </row>
    <row r="29" spans="1:45" ht="20.1" customHeight="true">
      <c r="A29" s="25">
        <v>18</v>
      </c>
      <c r="B29" s="31" t="s">
        <v>88</v>
      </c>
      <c r="C29" s="27">
        <v>22301172018</v>
      </c>
      <c r="D29" s="18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8">
        <v>0</v>
      </c>
      <c r="X29" s="18">
        <f>=MIN(100,60+D29+E29+F29+G29+H29+I29-J29-K29-L29-M29-N29-O29-P29-Q29-R29-S29-T29-U29-V29-W29)</f>
        <v>60</v>
      </c>
      <c r="Y29" s="18">
        <v>76.45</v>
      </c>
      <c r="Z29" s="18">
        <v>0</v>
      </c>
      <c r="AA29" s="18">
        <v>0</v>
      </c>
      <c r="AB29" s="18">
        <v>2</v>
      </c>
      <c r="AC29" s="18">
        <f>=MIN(100,Y29+Z29+AA29-AB29)</f>
        <v>74.45</v>
      </c>
      <c r="AD29" s="18">
        <v>80</v>
      </c>
      <c r="AE29" s="18">
        <v>0</v>
      </c>
      <c r="AF29" s="18">
        <v>0</v>
      </c>
      <c r="AG29" s="18">
        <v>0</v>
      </c>
      <c r="AH29" s="18">
        <f>=MIN(100,AD29+AE29+AF29-AG29)</f>
        <v>80</v>
      </c>
      <c r="AI29" s="18">
        <v>3</v>
      </c>
      <c r="AJ29" s="18">
        <v>0</v>
      </c>
      <c r="AK29" s="18">
        <v>0</v>
      </c>
      <c r="AL29" s="18">
        <v>0</v>
      </c>
      <c r="AM29" s="18">
        <v>0</v>
      </c>
      <c r="AN29" s="18">
        <v>0</v>
      </c>
      <c r="AO29" s="17">
        <f>=MIN(100,60+AI29+AJ29+AK29+AL29+AM29+AN29)</f>
        <v>63</v>
      </c>
      <c r="AP29" s="18">
        <f>=X29*0.2+AC29*0.55+AH29*0.05+AO29*0.2</f>
        <v>69.5475</v>
      </c>
      <c r="AQ29" s="28" t="s">
        <v>89</v>
      </c>
      <c r="AR29" s="29">
        <v>26</v>
      </c>
      <c r="AS29" s="30" t="s">
        <v>76</v>
      </c>
    </row>
    <row r="30" spans="1:45" ht="20.1" customHeight="true">
      <c r="A30" s="25">
        <v>19</v>
      </c>
      <c r="B30" s="31" t="s">
        <v>90</v>
      </c>
      <c r="C30" s="27">
        <v>22301172019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8">
        <v>0</v>
      </c>
      <c r="X30" s="18">
        <f>=MIN(100,60+D30+E30+F30+G30+H30+I30-J30-K30-L30-M30-N30-O30-P30-Q30-R30-S30-T30-U30-V30-W30)</f>
        <v>60</v>
      </c>
      <c r="Y30" s="18">
        <v>79.34</v>
      </c>
      <c r="Z30" s="18">
        <v>0</v>
      </c>
      <c r="AA30" s="18">
        <v>5</v>
      </c>
      <c r="AB30" s="18">
        <v>2</v>
      </c>
      <c r="AC30" s="18">
        <f>=MIN(100,Y30+Z30+AA30-AB30)</f>
        <v>82.34</v>
      </c>
      <c r="AD30" s="18">
        <v>59.6</v>
      </c>
      <c r="AE30" s="18">
        <v>0</v>
      </c>
      <c r="AF30" s="18">
        <v>0</v>
      </c>
      <c r="AG30" s="18">
        <v>0</v>
      </c>
      <c r="AH30" s="18">
        <f>=MIN(100,AD30+AE30+AF30-AG30)</f>
        <v>59.6</v>
      </c>
      <c r="AI30" s="18">
        <v>0</v>
      </c>
      <c r="AJ30" s="18">
        <v>0</v>
      </c>
      <c r="AK30" s="18">
        <v>0</v>
      </c>
      <c r="AL30" s="18">
        <v>0</v>
      </c>
      <c r="AM30" s="18">
        <v>0</v>
      </c>
      <c r="AN30" s="18">
        <v>0</v>
      </c>
      <c r="AO30" s="17">
        <f>=MIN(100,60+AI30+AJ30+AK30+AL30+AM30+AN30)</f>
        <v>60</v>
      </c>
      <c r="AP30" s="18">
        <v>71.7585</v>
      </c>
      <c r="AQ30" s="28" t="s">
        <v>91</v>
      </c>
      <c r="AR30" s="29">
        <v>16</v>
      </c>
      <c r="AS30" s="30" t="s">
        <v>92</v>
      </c>
    </row>
    <row r="31" spans="1:45" ht="20.1" customHeight="true">
      <c r="A31" s="25">
        <v>20</v>
      </c>
      <c r="B31" s="31" t="s">
        <v>93</v>
      </c>
      <c r="C31" s="27">
        <v>22301172020</v>
      </c>
      <c r="D31" s="18">
        <v>0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8">
        <v>0</v>
      </c>
      <c r="X31" s="18">
        <f>=MIN(100,60+D31+E31+F31+G31+H31+I31-J31-K31-L31-M31-N31-O31-P31-Q31-R31-S31-T31-U31-V31-W31)</f>
        <v>60</v>
      </c>
      <c r="Y31" s="18">
        <v>79.79</v>
      </c>
      <c r="Z31" s="18">
        <v>0</v>
      </c>
      <c r="AA31" s="18">
        <v>0</v>
      </c>
      <c r="AB31" s="18">
        <v>2</v>
      </c>
      <c r="AC31" s="18">
        <f>=MIN(100,Y31+Z31+AA31-AB31)</f>
        <v>77.79</v>
      </c>
      <c r="AD31" s="18">
        <v>74.2</v>
      </c>
      <c r="AE31" s="18">
        <v>2</v>
      </c>
      <c r="AF31" s="18">
        <v>26</v>
      </c>
      <c r="AG31" s="18">
        <v>0</v>
      </c>
      <c r="AH31" s="18">
        <f>=MIN(100,AD31+AE31+AF31-AG31)</f>
        <v>100</v>
      </c>
      <c r="AI31" s="18">
        <v>0</v>
      </c>
      <c r="AJ31" s="18">
        <v>0</v>
      </c>
      <c r="AK31" s="18">
        <v>0</v>
      </c>
      <c r="AL31" s="18">
        <v>0</v>
      </c>
      <c r="AM31" s="18">
        <v>0</v>
      </c>
      <c r="AN31" s="18">
        <v>0</v>
      </c>
      <c r="AO31" s="17">
        <f>=MIN(100,60+AI31+AJ31+AK31+AL31+AM31+AN31)</f>
        <v>60</v>
      </c>
      <c r="AP31" s="18">
        <f>=X31*0.2+AC31*0.55+AH31*0.05+AO31*0.2</f>
        <v>71.7845</v>
      </c>
      <c r="AQ31" s="28" t="s">
        <v>94</v>
      </c>
      <c r="AR31" s="29">
        <v>15</v>
      </c>
      <c r="AS31" s="30" t="s">
        <v>92</v>
      </c>
    </row>
    <row r="32" spans="1:45" ht="20.1" customHeight="true">
      <c r="A32" s="25">
        <v>21</v>
      </c>
      <c r="B32" s="31" t="s">
        <v>95</v>
      </c>
      <c r="C32" s="27">
        <v>22301172021</v>
      </c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18">
        <v>4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8">
        <v>0</v>
      </c>
      <c r="X32" s="18">
        <f>=MIN(100,60+D32+E32+F32+G32+H32+I32-J32-K32-L32-M32-N32-O32-P32-Q32-R32-S32-T32-U32-V32-W32)</f>
        <v>64</v>
      </c>
      <c r="Y32" s="18">
        <v>82.31</v>
      </c>
      <c r="Z32" s="18">
        <v>0</v>
      </c>
      <c r="AA32" s="18">
        <v>0</v>
      </c>
      <c r="AB32" s="18">
        <v>2</v>
      </c>
      <c r="AC32" s="18">
        <f>=MIN(100,Y32+Z32+AA32-AB32)</f>
        <v>80.31</v>
      </c>
      <c r="AD32" s="18">
        <v>62.4</v>
      </c>
      <c r="AE32" s="18">
        <v>0</v>
      </c>
      <c r="AF32" s="18">
        <v>4</v>
      </c>
      <c r="AG32" s="18">
        <v>0</v>
      </c>
      <c r="AH32" s="18">
        <f>=MIN(100,AD32+AE32+AF32-AG32)</f>
        <v>66.4</v>
      </c>
      <c r="AI32" s="18">
        <v>5</v>
      </c>
      <c r="AJ32" s="18">
        <v>0</v>
      </c>
      <c r="AK32" s="18">
        <v>0</v>
      </c>
      <c r="AL32" s="18">
        <v>0</v>
      </c>
      <c r="AM32" s="18">
        <v>10</v>
      </c>
      <c r="AN32" s="18">
        <v>0</v>
      </c>
      <c r="AO32" s="17">
        <f>=MIN(100,60+AI32+AJ32+AK32+AL32+AM32+AN32)</f>
        <v>75</v>
      </c>
      <c r="AP32" s="18">
        <f>=X32*0.2+AC32*0.55+AH32*0.05+AO32*0.2</f>
        <v>75.2905</v>
      </c>
      <c r="AQ32" s="28" t="s">
        <v>96</v>
      </c>
      <c r="AR32" s="29">
        <v>11</v>
      </c>
      <c r="AS32" s="30" t="s">
        <v>92</v>
      </c>
    </row>
    <row r="33" spans="1:45" ht="20.1" customHeight="true">
      <c r="A33" s="25">
        <v>22</v>
      </c>
      <c r="B33" s="31" t="s">
        <v>97</v>
      </c>
      <c r="C33" s="27">
        <v>22301172023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8">
        <v>0</v>
      </c>
      <c r="X33" s="18">
        <f>=MIN(100,60+D33+E33+F33+G33+H33+I33-J33-K33-L33-M33-N33-O33-P33-Q33-R33-S33-T33-U33-V33-W33)</f>
        <v>60</v>
      </c>
      <c r="Y33" s="18">
        <v>78.14</v>
      </c>
      <c r="Z33" s="18">
        <v>0</v>
      </c>
      <c r="AA33" s="18">
        <v>0</v>
      </c>
      <c r="AB33" s="18">
        <v>2</v>
      </c>
      <c r="AC33" s="18">
        <f>=MIN(100,Y33+Z33+AA33-AB33)</f>
        <v>76.14</v>
      </c>
      <c r="AD33" s="18">
        <v>71.9</v>
      </c>
      <c r="AE33" s="18">
        <v>0</v>
      </c>
      <c r="AF33" s="18">
        <v>0</v>
      </c>
      <c r="AG33" s="18">
        <v>0</v>
      </c>
      <c r="AH33" s="18">
        <f>=MIN(100,AD33+AE33+AF33-AG33)</f>
        <v>71.9</v>
      </c>
      <c r="AI33" s="18">
        <v>4</v>
      </c>
      <c r="AJ33" s="18">
        <v>0</v>
      </c>
      <c r="AK33" s="18">
        <v>0</v>
      </c>
      <c r="AL33" s="18">
        <v>0</v>
      </c>
      <c r="AM33" s="18">
        <v>0</v>
      </c>
      <c r="AN33" s="18">
        <v>0</v>
      </c>
      <c r="AO33" s="17">
        <f>=MIN(100,60+AI33+AJ33+AK33+AL33+AM33+AN33)</f>
        <v>64</v>
      </c>
      <c r="AP33" s="18">
        <f>=X33*0.2+AC33*0.55+AH33*0.05+AO33*0.2</f>
        <v>70.272</v>
      </c>
      <c r="AQ33" s="28" t="s">
        <v>98</v>
      </c>
      <c r="AR33" s="29">
        <v>22</v>
      </c>
      <c r="AS33" s="30" t="s">
        <v>92</v>
      </c>
    </row>
    <row r="34" spans="1:45" ht="20.1" customHeight="true">
      <c r="A34" s="25">
        <v>23</v>
      </c>
      <c r="B34" s="31" t="s">
        <v>99</v>
      </c>
      <c r="C34" s="27">
        <v>22301172024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v>0</v>
      </c>
      <c r="Q34" s="18">
        <v>0</v>
      </c>
      <c r="R34" s="18">
        <v>0</v>
      </c>
      <c r="S34" s="18">
        <v>0</v>
      </c>
      <c r="T34" s="18">
        <v>0</v>
      </c>
      <c r="U34" s="18">
        <v>0</v>
      </c>
      <c r="V34" s="18">
        <v>0</v>
      </c>
      <c r="W34" s="18">
        <v>0</v>
      </c>
      <c r="X34" s="18">
        <f>=MIN(100,60+D34+E34+F34+G34+H34+I34-J34-K34-L34-M34-N34-O34-P34-Q34-R34-S34-T34-U34-V34-W34)</f>
        <v>60</v>
      </c>
      <c r="Y34" s="18">
        <v>76.92</v>
      </c>
      <c r="Z34" s="18">
        <v>0</v>
      </c>
      <c r="AA34" s="18">
        <v>0</v>
      </c>
      <c r="AB34" s="18">
        <v>2</v>
      </c>
      <c r="AC34" s="18">
        <f>=MIN(100,Y34+Z34+AA34-AB34)</f>
        <v>74.92</v>
      </c>
      <c r="AD34" s="18">
        <v>66.8</v>
      </c>
      <c r="AE34" s="18">
        <v>0</v>
      </c>
      <c r="AF34" s="18">
        <v>0</v>
      </c>
      <c r="AG34" s="18">
        <v>0</v>
      </c>
      <c r="AH34" s="18">
        <f>=MIN(100,AD34+AE34+AF34-AG34)</f>
        <v>66.8</v>
      </c>
      <c r="AI34" s="18">
        <v>3</v>
      </c>
      <c r="AJ34" s="18">
        <v>0</v>
      </c>
      <c r="AK34" s="18">
        <v>0</v>
      </c>
      <c r="AL34" s="18">
        <v>0</v>
      </c>
      <c r="AM34" s="18">
        <v>0</v>
      </c>
      <c r="AN34" s="18">
        <v>0</v>
      </c>
      <c r="AO34" s="17">
        <f>=MIN(100,60+AI34+AJ34+AK34+AL34+AM34+AN34)</f>
        <v>63</v>
      </c>
      <c r="AP34" s="18">
        <f>=X34*0.2+AC34*0.55+AH34*0.05+AO34*0.2</f>
        <v>69.146</v>
      </c>
      <c r="AQ34" s="28" t="s">
        <v>100</v>
      </c>
      <c r="AR34" s="29">
        <v>28</v>
      </c>
      <c r="AS34" s="30" t="s">
        <v>92</v>
      </c>
    </row>
    <row r="35" spans="1:45" ht="20.1" customHeight="true">
      <c r="A35" s="25">
        <v>24</v>
      </c>
      <c r="B35" s="31" t="s">
        <v>101</v>
      </c>
      <c r="C35" s="27">
        <v>22301172025</v>
      </c>
      <c r="D35" s="18">
        <v>0</v>
      </c>
      <c r="E35" s="18">
        <v>0</v>
      </c>
      <c r="F35" s="18">
        <v>0</v>
      </c>
      <c r="G35" s="18">
        <v>0</v>
      </c>
      <c r="H35" s="18">
        <v>5</v>
      </c>
      <c r="I35" s="18">
        <v>6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v>0</v>
      </c>
      <c r="R35" s="18">
        <v>0</v>
      </c>
      <c r="S35" s="18">
        <v>0</v>
      </c>
      <c r="T35" s="18">
        <v>0</v>
      </c>
      <c r="U35" s="18">
        <v>0</v>
      </c>
      <c r="V35" s="18">
        <v>0</v>
      </c>
      <c r="W35" s="18">
        <v>0</v>
      </c>
      <c r="X35" s="18">
        <f>=MIN(100,60+D35+E35+F35+G35+H35+I35-J35-K35-L35-M35-N35-O35-P35-Q35-R35-S35-T35-U35-V35-W35)</f>
        <v>71</v>
      </c>
      <c r="Y35" s="18">
        <v>86.04</v>
      </c>
      <c r="Z35" s="18">
        <v>0</v>
      </c>
      <c r="AA35" s="18">
        <v>0</v>
      </c>
      <c r="AB35" s="18">
        <v>0</v>
      </c>
      <c r="AC35" s="18">
        <f>=MIN(100,Y35+Z35+AA35-AB35)</f>
        <v>86.04</v>
      </c>
      <c r="AD35" s="18">
        <v>79.4</v>
      </c>
      <c r="AE35" s="18">
        <v>18</v>
      </c>
      <c r="AF35" s="18">
        <v>1</v>
      </c>
      <c r="AG35" s="18">
        <v>0</v>
      </c>
      <c r="AH35" s="18">
        <f>=MIN(100,AD35+AE35+AF35-AG35)</f>
        <v>98.4</v>
      </c>
      <c r="AI35" s="18">
        <v>3</v>
      </c>
      <c r="AJ35" s="18">
        <v>0</v>
      </c>
      <c r="AK35" s="18">
        <v>0</v>
      </c>
      <c r="AL35" s="18">
        <v>0</v>
      </c>
      <c r="AM35" s="18">
        <v>6</v>
      </c>
      <c r="AN35" s="18">
        <v>4</v>
      </c>
      <c r="AO35" s="17">
        <f>=MIN(100,60+AI35+AJ35+AK35+AL35+AM35+AN35)</f>
        <v>73</v>
      </c>
      <c r="AP35" s="18">
        <f>=X35*0.2+AC35*0.55+AH35*0.05+AO35*0.2</f>
        <v>81.042</v>
      </c>
      <c r="AQ35" s="28" t="s">
        <v>102</v>
      </c>
      <c r="AR35" s="29">
        <v>4</v>
      </c>
      <c r="AS35" s="30" t="s">
        <v>103</v>
      </c>
    </row>
    <row r="36" spans="1:45" ht="20.1" customHeight="true">
      <c r="A36" s="25">
        <v>25</v>
      </c>
      <c r="B36" s="31" t="s">
        <v>104</v>
      </c>
      <c r="C36" s="27">
        <v>22301172026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>
        <v>0</v>
      </c>
      <c r="W36" s="18">
        <v>0</v>
      </c>
      <c r="X36" s="18">
        <f>=MIN(100,60+D36+E36+F36+G36+H36+I36-J36-K36-L36-M36-N36-O36-P36-Q36-R36-S36-T36-U36-V36-W36)</f>
        <v>60</v>
      </c>
      <c r="Y36" s="18">
        <v>76.6</v>
      </c>
      <c r="Z36" s="18">
        <v>0</v>
      </c>
      <c r="AA36" s="18">
        <v>0</v>
      </c>
      <c r="AB36" s="18">
        <v>2</v>
      </c>
      <c r="AC36" s="18">
        <f>=MIN(100,Y36+Z36+AA36-AB36)</f>
        <v>74.6</v>
      </c>
      <c r="AD36" s="18">
        <v>71.1</v>
      </c>
      <c r="AE36" s="18">
        <v>0</v>
      </c>
      <c r="AF36" s="18">
        <v>3</v>
      </c>
      <c r="AG36" s="18">
        <v>0</v>
      </c>
      <c r="AH36" s="18">
        <f>=MIN(100,AD36+AE36+AF36-AG36)</f>
        <v>74.1</v>
      </c>
      <c r="AI36" s="18">
        <v>0</v>
      </c>
      <c r="AJ36" s="18">
        <v>0</v>
      </c>
      <c r="AK36" s="18">
        <v>0</v>
      </c>
      <c r="AL36" s="18">
        <v>0</v>
      </c>
      <c r="AM36" s="18">
        <v>0</v>
      </c>
      <c r="AN36" s="18">
        <v>0</v>
      </c>
      <c r="AO36" s="17">
        <f>=MIN(100,60+AI36+AJ36+AK36+AL36+AM36+AN36)</f>
        <v>60</v>
      </c>
      <c r="AP36" s="18">
        <f>=X36*0.2+AC36*0.55+AH36*0.05+AO36*0.2</f>
        <v>68.735</v>
      </c>
      <c r="AQ36" s="28" t="s">
        <v>105</v>
      </c>
      <c r="AR36" s="29">
        <v>29</v>
      </c>
      <c r="AS36" s="30" t="s">
        <v>103</v>
      </c>
    </row>
    <row r="37" spans="1:45" ht="20.1" customHeight="true">
      <c r="A37" s="25">
        <v>26</v>
      </c>
      <c r="B37" s="31" t="s">
        <v>106</v>
      </c>
      <c r="C37" s="27">
        <v>22301172027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v>0</v>
      </c>
      <c r="W37" s="18">
        <v>0</v>
      </c>
      <c r="X37" s="18">
        <f>=MIN(100,60+D37+E37+F37+G37+H37+I37-J37-K37-L37-M37-N37-O37-P37-Q37-R37-S37-T37-U37-V37-W37)</f>
        <v>60</v>
      </c>
      <c r="Y37" s="18">
        <v>73.47</v>
      </c>
      <c r="Z37" s="18">
        <v>0</v>
      </c>
      <c r="AA37" s="18">
        <v>0</v>
      </c>
      <c r="AB37" s="18">
        <v>4</v>
      </c>
      <c r="AC37" s="18">
        <f>=MIN(100,Y37+Z37+AA37-AB37)</f>
        <v>69.47</v>
      </c>
      <c r="AD37" s="18">
        <v>68.4</v>
      </c>
      <c r="AE37" s="18">
        <v>0</v>
      </c>
      <c r="AF37" s="18">
        <v>1</v>
      </c>
      <c r="AG37" s="18">
        <v>0</v>
      </c>
      <c r="AH37" s="18">
        <f>=MIN(100,AD37+AE37+AF37-AG37)</f>
        <v>69.4</v>
      </c>
      <c r="AI37" s="18">
        <v>3</v>
      </c>
      <c r="AJ37" s="18">
        <v>0</v>
      </c>
      <c r="AK37" s="18">
        <v>0</v>
      </c>
      <c r="AL37" s="18">
        <v>0</v>
      </c>
      <c r="AM37" s="18">
        <v>0</v>
      </c>
      <c r="AN37" s="18">
        <v>0</v>
      </c>
      <c r="AO37" s="17">
        <f>=MIN(100,60+AI37+AJ37+AK37+AL37+AM37+AN37)</f>
        <v>63</v>
      </c>
      <c r="AP37" s="18">
        <f>=X37*0.2+AC37*0.55+AH37*0.05+AO37*0.2</f>
        <v>66.2785</v>
      </c>
      <c r="AQ37" s="28" t="s">
        <v>107</v>
      </c>
      <c r="AR37" s="29">
        <v>33</v>
      </c>
      <c r="AS37" s="30" t="s">
        <v>103</v>
      </c>
    </row>
    <row r="38" spans="1:45" ht="20.1" customHeight="true">
      <c r="A38" s="35">
        <v>27</v>
      </c>
      <c r="B38" s="36" t="s">
        <v>108</v>
      </c>
      <c r="C38" s="37">
        <v>22301172028</v>
      </c>
      <c r="D38" s="33">
        <v>0</v>
      </c>
      <c r="E38" s="33">
        <v>0</v>
      </c>
      <c r="F38" s="33">
        <v>0</v>
      </c>
      <c r="G38" s="33">
        <v>0</v>
      </c>
      <c r="H38" s="33">
        <v>0</v>
      </c>
      <c r="I38" s="33">
        <v>6</v>
      </c>
      <c r="J38" s="33">
        <v>0</v>
      </c>
      <c r="K38" s="33">
        <v>0</v>
      </c>
      <c r="L38" s="33">
        <v>0</v>
      </c>
      <c r="M38" s="33">
        <v>0</v>
      </c>
      <c r="N38" s="33">
        <v>0</v>
      </c>
      <c r="O38" s="33">
        <v>0</v>
      </c>
      <c r="P38" s="33">
        <v>0</v>
      </c>
      <c r="Q38" s="33">
        <v>0</v>
      </c>
      <c r="R38" s="33">
        <v>0</v>
      </c>
      <c r="S38" s="33">
        <v>0</v>
      </c>
      <c r="T38" s="33">
        <v>0</v>
      </c>
      <c r="U38" s="33">
        <v>0</v>
      </c>
      <c r="V38" s="33">
        <v>0</v>
      </c>
      <c r="W38" s="33">
        <v>0</v>
      </c>
      <c r="X38" s="33">
        <f>=MIN(100,60+D38+E38+F38+G38+H38+I38-J38-K38-L38-M38-N38-O38-P38-Q38-R38-S38-T38-U38-V38-W38)</f>
        <v>66</v>
      </c>
      <c r="Y38" s="33">
        <v>81.11</v>
      </c>
      <c r="Z38" s="33">
        <v>0</v>
      </c>
      <c r="AA38" s="33">
        <v>5</v>
      </c>
      <c r="AB38" s="33">
        <v>0</v>
      </c>
      <c r="AC38" s="33">
        <f>=MIN(100,Y38+Z38+AA38-AB38)</f>
        <v>86.11</v>
      </c>
      <c r="AD38" s="33">
        <v>62.1</v>
      </c>
      <c r="AE38" s="33">
        <v>0</v>
      </c>
      <c r="AF38" s="33">
        <v>0</v>
      </c>
      <c r="AG38" s="33">
        <v>0</v>
      </c>
      <c r="AH38" s="33">
        <f>=MIN(100,AD38+AE38+AF38-AG38)</f>
        <v>62.1</v>
      </c>
      <c r="AI38" s="33">
        <v>0</v>
      </c>
      <c r="AJ38" s="33">
        <v>0</v>
      </c>
      <c r="AK38" s="33">
        <v>0</v>
      </c>
      <c r="AL38" s="33">
        <v>0</v>
      </c>
      <c r="AM38" s="33">
        <v>26</v>
      </c>
      <c r="AN38" s="33">
        <v>2</v>
      </c>
      <c r="AO38" s="38">
        <f>=MIN(100,60+AI38+AJ38+AK38+AL38+AM38+AN38)</f>
        <v>88</v>
      </c>
      <c r="AP38" s="18">
        <f>=X38*0.2+AC38*0.55+AH38*0.05+AO38*0.2</f>
        <v>81.2655</v>
      </c>
      <c r="AQ38" s="28" t="s">
        <v>109</v>
      </c>
      <c r="AR38" s="29">
        <v>3</v>
      </c>
      <c r="AS38" s="39" t="s">
        <v>103</v>
      </c>
    </row>
    <row r="39" spans="1:45" ht="20.1" customHeight="true">
      <c r="A39" s="25">
        <v>28</v>
      </c>
      <c r="B39" s="31" t="s">
        <v>110</v>
      </c>
      <c r="C39" s="27">
        <v>22301172029</v>
      </c>
      <c r="D39" s="18">
        <v>0</v>
      </c>
      <c r="E39" s="18">
        <v>0</v>
      </c>
      <c r="F39" s="18">
        <v>0</v>
      </c>
      <c r="G39" s="18">
        <v>0</v>
      </c>
      <c r="H39" s="18">
        <v>5</v>
      </c>
      <c r="I39" s="18">
        <v>8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0</v>
      </c>
      <c r="V39" s="18">
        <v>0</v>
      </c>
      <c r="W39" s="18">
        <v>0</v>
      </c>
      <c r="X39" s="18">
        <f>=MIN(100,60+D39+E39+F39+G39+H39+I39-J39-K39-L39-M39-N39-O39-P39-Q39-R39-S39-T39-U39-V39-W39)</f>
        <v>73</v>
      </c>
      <c r="Y39" s="18">
        <v>84.34</v>
      </c>
      <c r="Z39" s="18">
        <v>3</v>
      </c>
      <c r="AA39" s="18">
        <v>0</v>
      </c>
      <c r="AB39" s="18">
        <v>0</v>
      </c>
      <c r="AC39" s="18">
        <f>=MIN(100,Y39+Z39+AA39-AB39)</f>
        <v>87.34</v>
      </c>
      <c r="AD39" s="18">
        <v>75.8</v>
      </c>
      <c r="AE39" s="18">
        <v>0</v>
      </c>
      <c r="AF39" s="18">
        <v>0</v>
      </c>
      <c r="AG39" s="18">
        <v>0</v>
      </c>
      <c r="AH39" s="18">
        <f>=MIN(100,AD39+AE39+AF39-AG39)</f>
        <v>75.8</v>
      </c>
      <c r="AI39" s="18">
        <v>0</v>
      </c>
      <c r="AJ39" s="18">
        <v>0</v>
      </c>
      <c r="AK39" s="18">
        <v>0</v>
      </c>
      <c r="AL39" s="18">
        <v>0</v>
      </c>
      <c r="AM39" s="18">
        <v>0</v>
      </c>
      <c r="AN39" s="33">
        <v>4</v>
      </c>
      <c r="AO39" s="17">
        <v>64</v>
      </c>
      <c r="AP39" s="18">
        <f>=X39*0.2+AC39*0.55+AH39*0.05+AO39*0.2</f>
        <v>79.227</v>
      </c>
      <c r="AQ39" s="28" t="s">
        <v>111</v>
      </c>
      <c r="AR39" s="32">
        <v>9</v>
      </c>
      <c r="AS39" s="30" t="s">
        <v>103</v>
      </c>
    </row>
    <row r="40" spans="1:45" s="48" customFormat="true" ht="20.1" customHeight="true">
      <c r="A40" s="25">
        <v>29</v>
      </c>
      <c r="B40" s="40" t="s">
        <v>112</v>
      </c>
      <c r="C40" s="27">
        <v>22301172030</v>
      </c>
      <c r="D40" s="18">
        <v>0</v>
      </c>
      <c r="E40" s="18">
        <v>0</v>
      </c>
      <c r="F40" s="18">
        <v>0</v>
      </c>
      <c r="G40" s="18">
        <v>0</v>
      </c>
      <c r="H40" s="18">
        <v>0</v>
      </c>
      <c r="I40" s="18">
        <v>0</v>
      </c>
      <c r="J40" s="18">
        <v>0</v>
      </c>
      <c r="K40" s="18">
        <v>0</v>
      </c>
      <c r="L40" s="18">
        <v>0</v>
      </c>
      <c r="M40" s="18">
        <v>0</v>
      </c>
      <c r="N40" s="18">
        <v>0</v>
      </c>
      <c r="O40" s="18">
        <v>0</v>
      </c>
      <c r="P40" s="18">
        <v>0</v>
      </c>
      <c r="Q40" s="18">
        <v>0</v>
      </c>
      <c r="R40" s="18">
        <v>0</v>
      </c>
      <c r="S40" s="18">
        <v>0</v>
      </c>
      <c r="T40" s="18">
        <v>0</v>
      </c>
      <c r="U40" s="18">
        <v>0</v>
      </c>
      <c r="V40" s="18">
        <v>0</v>
      </c>
      <c r="W40" s="18">
        <v>0</v>
      </c>
      <c r="X40" s="18">
        <v>60</v>
      </c>
      <c r="Y40" s="18">
        <v>79.31</v>
      </c>
      <c r="Z40" s="18">
        <v>0</v>
      </c>
      <c r="AA40" s="18">
        <v>5</v>
      </c>
      <c r="AB40" s="18">
        <v>2</v>
      </c>
      <c r="AC40" s="18">
        <v>79.47</v>
      </c>
      <c r="AD40" s="18">
        <v>68.5</v>
      </c>
      <c r="AE40" s="18">
        <v>0</v>
      </c>
      <c r="AF40" s="18">
        <v>0</v>
      </c>
      <c r="AG40" s="18">
        <v>0</v>
      </c>
      <c r="AH40" s="18">
        <v>81</v>
      </c>
      <c r="AI40" s="18">
        <v>0</v>
      </c>
      <c r="AJ40" s="18">
        <v>0</v>
      </c>
      <c r="AK40" s="18">
        <v>0</v>
      </c>
      <c r="AL40" s="18">
        <v>0</v>
      </c>
      <c r="AM40" s="18">
        <v>0</v>
      </c>
      <c r="AN40" s="18">
        <v>0</v>
      </c>
      <c r="AO40" s="18">
        <v>60</v>
      </c>
      <c r="AP40" s="18">
        <f>=X40*0.2+AC40*0.55+AH40*0.05+AO40*0.2</f>
        <v>71.7585</v>
      </c>
      <c r="AQ40" s="28" t="s">
        <v>113</v>
      </c>
      <c r="AR40" s="29">
        <v>17</v>
      </c>
      <c r="AS40" s="30" t="s">
        <v>103</v>
      </c>
    </row>
    <row r="41" spans="1:45" ht="20.1" customHeight="true">
      <c r="A41" s="41">
        <v>30</v>
      </c>
      <c r="B41" s="42" t="s">
        <v>114</v>
      </c>
      <c r="C41" s="43">
        <v>22301172031</v>
      </c>
      <c r="D41" s="44">
        <v>0</v>
      </c>
      <c r="E41" s="44">
        <v>0</v>
      </c>
      <c r="F41" s="44">
        <v>0</v>
      </c>
      <c r="G41" s="44">
        <v>0</v>
      </c>
      <c r="H41" s="44">
        <v>0</v>
      </c>
      <c r="I41" s="44">
        <v>0</v>
      </c>
      <c r="J41" s="44">
        <v>0</v>
      </c>
      <c r="K41" s="44">
        <v>0</v>
      </c>
      <c r="L41" s="44">
        <v>0</v>
      </c>
      <c r="M41" s="44">
        <v>0</v>
      </c>
      <c r="N41" s="44">
        <v>0</v>
      </c>
      <c r="O41" s="44">
        <v>0</v>
      </c>
      <c r="P41" s="44">
        <v>0</v>
      </c>
      <c r="Q41" s="44">
        <v>0</v>
      </c>
      <c r="R41" s="44">
        <v>0</v>
      </c>
      <c r="S41" s="44">
        <v>0</v>
      </c>
      <c r="T41" s="44">
        <v>0</v>
      </c>
      <c r="U41" s="45">
        <v>0</v>
      </c>
      <c r="V41" s="44">
        <v>0</v>
      </c>
      <c r="W41" s="44">
        <v>0</v>
      </c>
      <c r="X41" s="44">
        <f>=MIN(100,60+D41+E41+F41+G41+H41+I41-J41-K41-L41-M41-N41-O41-P41-Q41-R41-S41-T41-U41-V41-W41)</f>
        <v>60</v>
      </c>
      <c r="Y41" s="44">
        <v>79.53</v>
      </c>
      <c r="Z41" s="44">
        <v>0</v>
      </c>
      <c r="AA41" s="44">
        <v>0</v>
      </c>
      <c r="AB41" s="44">
        <v>2</v>
      </c>
      <c r="AC41" s="44">
        <f>=MIN(100,Y41+Z41+AA41-AB41)</f>
        <v>77.53</v>
      </c>
      <c r="AD41" s="44">
        <v>56.2</v>
      </c>
      <c r="AE41" s="44">
        <v>0</v>
      </c>
      <c r="AF41" s="44">
        <v>0</v>
      </c>
      <c r="AG41" s="44">
        <v>0</v>
      </c>
      <c r="AH41" s="44">
        <f>=MIN(100,AD41+AE41+AF41-AG41)</f>
        <v>56.2</v>
      </c>
      <c r="AI41" s="44">
        <v>3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46">
        <f>=MIN(100,60+AI41+AJ41+AK41+AL41+AM41+AN41)</f>
        <v>63</v>
      </c>
      <c r="AP41" s="44">
        <f>=X41*0.2+AC41*0.55+AH41*0.05+AO41*0.2</f>
        <v>70.0515</v>
      </c>
      <c r="AQ41" s="28" t="s">
        <v>115</v>
      </c>
      <c r="AR41" s="29">
        <v>24</v>
      </c>
      <c r="AS41" s="47" t="s">
        <v>116</v>
      </c>
    </row>
    <row r="42" spans="1:45" ht="20.1" customHeight="true">
      <c r="A42" s="25">
        <v>31</v>
      </c>
      <c r="B42" s="31" t="s">
        <v>117</v>
      </c>
      <c r="C42" s="27">
        <v>22301172032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8">
        <v>0</v>
      </c>
      <c r="Q42" s="18">
        <v>0</v>
      </c>
      <c r="R42" s="18">
        <v>0</v>
      </c>
      <c r="S42" s="18">
        <v>0</v>
      </c>
      <c r="T42" s="18">
        <v>0</v>
      </c>
      <c r="U42" s="18">
        <v>0</v>
      </c>
      <c r="V42" s="18">
        <v>0</v>
      </c>
      <c r="W42" s="18">
        <v>0</v>
      </c>
      <c r="X42" s="18">
        <f>=MIN(100,60+D42+E42+F42+G42+H42+I42-J42-K42-L42-M42-N42-O42-P42-Q42-R42-S42-T42-U42-V42-W42)</f>
        <v>60</v>
      </c>
      <c r="Y42" s="18">
        <v>79.62</v>
      </c>
      <c r="Z42" s="18">
        <v>0</v>
      </c>
      <c r="AA42" s="18">
        <v>0</v>
      </c>
      <c r="AB42" s="18">
        <v>2</v>
      </c>
      <c r="AC42" s="18">
        <v>77.62</v>
      </c>
      <c r="AD42" s="18">
        <v>63.4</v>
      </c>
      <c r="AE42" s="18">
        <v>0</v>
      </c>
      <c r="AF42" s="18">
        <v>0</v>
      </c>
      <c r="AG42" s="18">
        <v>0</v>
      </c>
      <c r="AH42" s="18">
        <f>=MIN(100,AD42+AE42+AF42-AG42)</f>
        <v>63.4</v>
      </c>
      <c r="AI42" s="18">
        <v>0</v>
      </c>
      <c r="AJ42" s="18">
        <v>0</v>
      </c>
      <c r="AK42" s="18">
        <v>0</v>
      </c>
      <c r="AL42" s="18">
        <v>0</v>
      </c>
      <c r="AM42" s="18">
        <v>4</v>
      </c>
      <c r="AN42" s="18">
        <v>4</v>
      </c>
      <c r="AO42" s="17">
        <f>=MIN(100,60+AI42+AJ42+AK42+AL42+AM42+AN42)</f>
        <v>68</v>
      </c>
      <c r="AP42" s="18">
        <f>=X42*0.2+AC42*0.55+AH42*0.05+AO42*0.2</f>
        <v>71.461</v>
      </c>
      <c r="AQ42" s="28" t="s">
        <v>118</v>
      </c>
      <c r="AR42" s="29">
        <v>20</v>
      </c>
      <c r="AS42" s="30" t="s">
        <v>116</v>
      </c>
    </row>
    <row r="43" spans="1:45" ht="20.1" customHeight="true">
      <c r="A43" s="25">
        <v>32</v>
      </c>
      <c r="B43" s="31" t="s">
        <v>119</v>
      </c>
      <c r="C43" s="27">
        <v>22301172033</v>
      </c>
      <c r="D43" s="18">
        <v>0</v>
      </c>
      <c r="E43" s="18">
        <v>0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8">
        <v>0</v>
      </c>
      <c r="Q43" s="18">
        <v>0</v>
      </c>
      <c r="R43" s="18">
        <v>0</v>
      </c>
      <c r="S43" s="18">
        <v>0</v>
      </c>
      <c r="T43" s="18">
        <v>0</v>
      </c>
      <c r="U43" s="18">
        <v>0</v>
      </c>
      <c r="V43" s="18">
        <v>0</v>
      </c>
      <c r="W43" s="18">
        <v>0</v>
      </c>
      <c r="X43" s="18">
        <f>=MIN(100,60+D43+E43+F43+G43+H43+I43-J43-K43-L43-M43-N43-O43-P43-Q43-R43-S43-T43-U43-V43-W43)</f>
        <v>60</v>
      </c>
      <c r="Y43" s="18">
        <v>81.03</v>
      </c>
      <c r="Z43" s="18">
        <v>0</v>
      </c>
      <c r="AA43" s="18">
        <v>0</v>
      </c>
      <c r="AB43" s="18">
        <v>0</v>
      </c>
      <c r="AC43" s="18">
        <f>=MIN(100,Y43+Z43+AA43-AB43)</f>
        <v>81.03</v>
      </c>
      <c r="AD43" s="18">
        <v>61.8</v>
      </c>
      <c r="AE43" s="18">
        <v>0</v>
      </c>
      <c r="AF43" s="18">
        <v>0</v>
      </c>
      <c r="AG43" s="18">
        <v>0</v>
      </c>
      <c r="AH43" s="18">
        <f>=MIN(100,AD43+AE43+AF43-AG43)</f>
        <v>61.8</v>
      </c>
      <c r="AI43" s="18">
        <v>0</v>
      </c>
      <c r="AJ43" s="18">
        <v>0</v>
      </c>
      <c r="AK43" s="18">
        <v>0</v>
      </c>
      <c r="AL43" s="18">
        <v>0</v>
      </c>
      <c r="AM43" s="18">
        <v>0</v>
      </c>
      <c r="AN43" s="18">
        <v>0</v>
      </c>
      <c r="AO43" s="17">
        <f>=MIN(100,60+AI43+AJ43+AK43+AL43+AM43+AN43)</f>
        <v>60</v>
      </c>
      <c r="AP43" s="18">
        <f>=X43*0.2+AC43*0.55+AH43*0.05+AO43*0.2</f>
        <v>71.6565</v>
      </c>
      <c r="AQ43" s="28" t="s">
        <v>120</v>
      </c>
      <c r="AR43" s="29">
        <v>19</v>
      </c>
      <c r="AS43" s="30" t="s">
        <v>116</v>
      </c>
    </row>
    <row r="44" spans="1:45" ht="20.1" customHeight="true">
      <c r="A44" s="25">
        <v>33</v>
      </c>
      <c r="B44" s="31" t="s">
        <v>121</v>
      </c>
      <c r="C44" s="27">
        <v>22303012021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  <c r="R44" s="18">
        <v>0</v>
      </c>
      <c r="S44" s="18">
        <v>0</v>
      </c>
      <c r="T44" s="18">
        <v>0</v>
      </c>
      <c r="U44" s="18">
        <v>0</v>
      </c>
      <c r="V44" s="18">
        <v>0</v>
      </c>
      <c r="W44" s="18">
        <v>0</v>
      </c>
      <c r="X44" s="18">
        <f>=MIN(100,60+D44+E44+F44+G44+H44+I44-J44-K44-L44-M44-N44-O44-P44-Q44-R44-S44-T44-U44-V44-W44)</f>
        <v>60</v>
      </c>
      <c r="Y44" s="18">
        <v>82.98</v>
      </c>
      <c r="Z44" s="18">
        <v>0</v>
      </c>
      <c r="AA44" s="18">
        <v>0</v>
      </c>
      <c r="AB44" s="18">
        <v>0</v>
      </c>
      <c r="AC44" s="18">
        <f>=MIN(100,Y44+Z44+AA44-AB44)</f>
        <v>82.98</v>
      </c>
      <c r="AD44" s="18">
        <v>53.8</v>
      </c>
      <c r="AE44" s="18">
        <v>0</v>
      </c>
      <c r="AF44" s="18">
        <v>0</v>
      </c>
      <c r="AG44" s="18">
        <v>0</v>
      </c>
      <c r="AH44" s="18">
        <v>53.8</v>
      </c>
      <c r="AI44" s="18">
        <v>0</v>
      </c>
      <c r="AJ44" s="18">
        <v>0</v>
      </c>
      <c r="AK44" s="18">
        <v>0</v>
      </c>
      <c r="AL44" s="18">
        <v>0</v>
      </c>
      <c r="AM44" s="18">
        <v>12</v>
      </c>
      <c r="AN44" s="18">
        <v>0</v>
      </c>
      <c r="AO44" s="17">
        <f>=MIN(100,60+AI44+AJ44+AK44+AL44+AM44+AN44)</f>
        <v>72</v>
      </c>
      <c r="AP44" s="33">
        <f>=X44*0.2+AC44*0.55+AH44*0.05+AO44*0.2</f>
        <v>74.729</v>
      </c>
      <c r="AQ44" s="28" t="s">
        <v>122</v>
      </c>
      <c r="AR44" s="29">
        <v>12</v>
      </c>
      <c r="AS44" s="30" t="s">
        <v>123</v>
      </c>
    </row>
    <row r="45" spans="1:45" ht="20.1" customHeight="true">
      <c r="A45" s="25">
        <v>34</v>
      </c>
      <c r="B45" s="31" t="s">
        <v>124</v>
      </c>
      <c r="C45" s="27">
        <v>22303012028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v>0</v>
      </c>
      <c r="W45" s="18">
        <v>0</v>
      </c>
      <c r="X45" s="18">
        <f>=MIN(100,60+D45+E45+F45+G45+H45+I45-J45-K45-L45-M45-N45-O45-P45-Q45-R45-S45-T45-U45-V45-W45)</f>
        <v>60</v>
      </c>
      <c r="Y45" s="18">
        <v>80.01</v>
      </c>
      <c r="Z45" s="18">
        <v>0</v>
      </c>
      <c r="AA45" s="18">
        <v>0</v>
      </c>
      <c r="AB45" s="18">
        <v>0</v>
      </c>
      <c r="AC45" s="18">
        <f>=MIN(100,Y45+Z45+AA45-AB45)</f>
        <v>80.01</v>
      </c>
      <c r="AD45" s="18">
        <v>73.8</v>
      </c>
      <c r="AE45" s="18">
        <v>0</v>
      </c>
      <c r="AF45" s="18">
        <v>0</v>
      </c>
      <c r="AG45" s="18">
        <v>0</v>
      </c>
      <c r="AH45" s="18">
        <v>73.8</v>
      </c>
      <c r="AI45" s="18">
        <v>0</v>
      </c>
      <c r="AJ45" s="18">
        <v>0</v>
      </c>
      <c r="AK45" s="18">
        <v>0</v>
      </c>
      <c r="AL45" s="18">
        <v>0</v>
      </c>
      <c r="AM45" s="18">
        <v>0</v>
      </c>
      <c r="AN45" s="18">
        <v>0</v>
      </c>
      <c r="AO45" s="17">
        <f>=MIN(100,60+AI45+AJ45+AK45+AL45+AM45+AN45)</f>
        <v>60</v>
      </c>
      <c r="AP45" s="18">
        <f>=X45*0.2+AC45*0.55+AH45*0.05+AO45*0.2</f>
        <v>71.6955</v>
      </c>
      <c r="AQ45" s="28" t="s">
        <v>125</v>
      </c>
      <c r="AR45" s="29">
        <v>18</v>
      </c>
      <c r="AS45" s="30" t="s">
        <v>126</v>
      </c>
    </row>
    <row r="46" spans="1:45" ht="20.1" customHeight="true">
      <c r="A46" s="25">
        <v>35</v>
      </c>
      <c r="B46" s="31" t="s">
        <v>127</v>
      </c>
      <c r="C46" s="27">
        <v>22303013023</v>
      </c>
      <c r="D46" s="18">
        <v>0</v>
      </c>
      <c r="E46" s="18"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v>0</v>
      </c>
      <c r="W46" s="18">
        <v>0</v>
      </c>
      <c r="X46" s="18">
        <f>=MIN(100,60+D46+E46+F46+G46+H46+I46-J46-K46-L46-M46-N46-O46-P46-Q46-R46-S46-T46-U46-V46-W46)</f>
        <v>60</v>
      </c>
      <c r="Y46" s="18">
        <v>79.19</v>
      </c>
      <c r="Z46" s="18">
        <v>0</v>
      </c>
      <c r="AA46" s="18">
        <v>0</v>
      </c>
      <c r="AB46" s="18">
        <v>0</v>
      </c>
      <c r="AC46" s="18">
        <f>=MIN(100,Y46+Z46+AA46-AB46)</f>
        <v>79.19</v>
      </c>
      <c r="AD46" s="18">
        <v>70.9</v>
      </c>
      <c r="AE46" s="18">
        <v>0</v>
      </c>
      <c r="AF46" s="18">
        <v>0</v>
      </c>
      <c r="AG46" s="18">
        <v>0</v>
      </c>
      <c r="AH46" s="18">
        <v>70.9</v>
      </c>
      <c r="AI46" s="18">
        <v>0</v>
      </c>
      <c r="AJ46" s="18">
        <v>0</v>
      </c>
      <c r="AK46" s="18">
        <v>0</v>
      </c>
      <c r="AL46" s="18">
        <v>0</v>
      </c>
      <c r="AM46" s="18">
        <v>0</v>
      </c>
      <c r="AN46" s="18">
        <v>0</v>
      </c>
      <c r="AO46" s="17">
        <f>=MIN(100,60+AI46+AJ46+AK46+AL46+AM46+AN46)</f>
        <v>60</v>
      </c>
      <c r="AP46" s="18">
        <f>=X46*0.2+AC46*0.55+AH46*0.05+AO46*0.2</f>
        <v>71.0995</v>
      </c>
      <c r="AQ46" s="28" t="s">
        <v>128</v>
      </c>
      <c r="AR46" s="29">
        <v>21</v>
      </c>
      <c r="AS46" s="30" t="s">
        <v>129</v>
      </c>
    </row>
    <row r="47" spans="1:47" ht="20.1" customHeight="true"/>
    <row r="48" spans="1:47" ht="20.1" customHeight="true"/>
    <row r="49" spans="1:47" ht="20.1" customHeight="true"/>
    <row r="50" spans="1:47" ht="20.1" customHeight="true"/>
    <row r="51" spans="1:47" ht="20.1" customHeight="true"/>
    <row r="52" spans="1:47" ht="20.1" customHeight="true"/>
    <row r="53" spans="1:47" ht="20.1" customHeight="true"/>
    <row r="54" spans="1:47" ht="20.1" customHeight="true"/>
    <row r="55" spans="1:47" ht="20.1" customHeight="true"/>
    <row r="56" spans="1:47" ht="20.1" customHeight="true"/>
    <row r="57" spans="1:47" ht="20.1" customHeight="true"/>
    <row r="58" spans="1:47" ht="20.1" customHeight="true"/>
    <row r="59" spans="1:47" ht="20.1" customHeight="true"/>
    <row r="60" spans="1:47" ht="20.1" customHeight="true"/>
    <row r="61" spans="1:47" ht="20.1" customHeight="true"/>
    <row r="62" spans="1:47" ht="20.1" customHeight="true"/>
    <row r="63" spans="1:47" ht="20.1" customHeight="true"/>
  </sheetData>
  <mergeCells count="56">
    <mergeCell ref="A1:AS1"/>
    <mergeCell ref="A2:AS2"/>
    <mergeCell ref="R5:R12"/>
    <mergeCell ref="J5:J12"/>
    <mergeCell ref="N5:N12"/>
    <mergeCell ref="K5:K12"/>
    <mergeCell ref="P5:P12"/>
    <mergeCell ref="AI3:AO3"/>
    <mergeCell ref="J4:W4"/>
    <mergeCell ref="D3:X3"/>
    <mergeCell ref="AI4:AN4"/>
    <mergeCell ref="I5:I12"/>
    <mergeCell ref="V5:V12"/>
    <mergeCell ref="AO4:AO12"/>
    <mergeCell ref="AP3:AP12"/>
    <mergeCell ref="AQ3:AQ12"/>
    <mergeCell ref="AR3:AR12"/>
    <mergeCell ref="AS3:AS12"/>
    <mergeCell ref="D5:D12"/>
    <mergeCell ref="O5:O12"/>
    <mergeCell ref="Y5:Y12"/>
    <mergeCell ref="AI5:AI12"/>
    <mergeCell ref="AJ5:AJ12"/>
    <mergeCell ref="AK5:AK12"/>
    <mergeCell ref="AL5:AL12"/>
    <mergeCell ref="AM5:AM12"/>
    <mergeCell ref="AN5:AN12"/>
    <mergeCell ref="Y3:AC3"/>
    <mergeCell ref="G5:G12"/>
    <mergeCell ref="Y4:AA4"/>
    <mergeCell ref="H5:H12"/>
    <mergeCell ref="L5:L12"/>
    <mergeCell ref="AF5:AF12"/>
    <mergeCell ref="X4:X12"/>
    <mergeCell ref="M5:M12"/>
    <mergeCell ref="Q5:Q12"/>
    <mergeCell ref="S5:S12"/>
    <mergeCell ref="T5:T12"/>
    <mergeCell ref="U5:U12"/>
    <mergeCell ref="W5:W12"/>
    <mergeCell ref="AC4:AC12"/>
    <mergeCell ref="AH4:AH12"/>
    <mergeCell ref="Z5:Z12"/>
    <mergeCell ref="AA5:AA12"/>
    <mergeCell ref="AB5:AB12"/>
    <mergeCell ref="AD5:AD12"/>
    <mergeCell ref="AE5:AE12"/>
    <mergeCell ref="AG5:AG12"/>
    <mergeCell ref="AD4:AF4"/>
    <mergeCell ref="F5:F12"/>
    <mergeCell ref="D4:I4"/>
    <mergeCell ref="A4:C5"/>
    <mergeCell ref="A6:C11"/>
    <mergeCell ref="AD3:AH3"/>
    <mergeCell ref="E5:E12"/>
    <mergeCell ref="A3:C3"/>
  </mergeCells>
  <pageMargins left="0.75" right="0.75" top="1" bottom="1" header="0.5" footer="0.5"/>
  <pageSetup paperSize="9"/>
</worksheet>
</file>

<file path=xl/worksheets/sheet2.xml><?xml version="1.0" encoding="utf-8"?>
<worksheet xmlns="http://schemas.openxmlformats.org/spreadsheetml/2006/main">
  <sheetPr/>
  <dimension ref="A1"/>
  <sheetViews>
    <sheetView showGridLines="true" workbookViewId="0"/>
  </sheetViews>
  <sheetFormatPr defaultColWidth="9" defaultRowHeight="14.45"/>
  <sheetData/>
  <pageMargins left="0.75" right="0.75" top="1" bottom="1" header="0.5" footer="0.5"/>
</worksheet>
</file>

<file path=xl/worksheets/sheet3.xml><?xml version="1.0" encoding="utf-8"?>
<worksheet xmlns="http://schemas.openxmlformats.org/spreadsheetml/2006/main">
  <sheetPr/>
  <dimension ref="A1"/>
  <sheetViews>
    <sheetView showGridLines="true" workbookViewId="0"/>
  </sheetViews>
  <sheetFormatPr defaultColWidth="9" defaultRowHeight="14.45"/>
  <sheetData/>
  <pageMargins left="0.75" right="0.75" top="1" bottom="1" header="0.5" footer="0.5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dcmitype="http://purl.org/dc/dcmitype/" xmlns:dcterms="http://purl.org/dc/terms/" xmlns:cp="http://schemas.openxmlformats.org/package/2006/metadata/core-properties" xmlns:dc="http://purl.org/dc/elements/1.1/">
  <dcterms:created xsi:type="dcterms:W3CDTF">2025-09-23T20:52:24Z</dcterms:created>
  <dcterms:modified xsi:type="dcterms:W3CDTF">2025-09-23T20:52:24Z</dcterms:modified>
</cp:coreProperties>
</file>